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updateLinks="never" codeName="ThisWorkbook" defaultThemeVersion="124226"/>
  <mc:AlternateContent xmlns:mc="http://schemas.openxmlformats.org/markup-compatibility/2006">
    <mc:Choice Requires="x15">
      <x15ac:absPath xmlns:x15ac="http://schemas.microsoft.com/office/spreadsheetml/2010/11/ac" url="\\docserve\docserve\free_space(1370030000)\Kaiseki(X)\05_その他の統計\05_建設着工統計\統計解析\統計解析（令和０５年）\01_統計表作成\"/>
    </mc:Choice>
  </mc:AlternateContent>
  <xr:revisionPtr revIDLastSave="0" documentId="13_ncr:1_{3EEEADE8-058B-4528-8D48-DBEF4E301FBF}" xr6:coauthVersionLast="47" xr6:coauthVersionMax="47" xr10:uidLastSave="{00000000-0000-0000-0000-000000000000}"/>
  <bookViews>
    <workbookView xWindow="-120" yWindow="-120" windowWidth="20730" windowHeight="10845" tabRatio="702" xr2:uid="{00000000-000D-0000-FFFF-FFFF00000000}"/>
  </bookViews>
  <sheets>
    <sheet name="目次" sheetId="51" r:id="rId1"/>
    <sheet name="別1" sheetId="36" r:id="rId2"/>
    <sheet name="別2" sheetId="37" r:id="rId3"/>
    <sheet name="別3" sheetId="39" r:id="rId4"/>
    <sheet name="別4" sheetId="40" r:id="rId5"/>
    <sheet name="別5" sheetId="41" r:id="rId6"/>
    <sheet name="別6" sheetId="43" r:id="rId7"/>
    <sheet name="別7" sheetId="44" r:id="rId8"/>
    <sheet name="別8" sheetId="45" r:id="rId9"/>
    <sheet name="別9" sheetId="46" r:id="rId10"/>
    <sheet name="別10" sheetId="49" r:id="rId11"/>
    <sheet name="別11" sheetId="50" r:id="rId12"/>
  </sheets>
  <definedNames>
    <definedName name="_xlnm.Print_Area" localSheetId="1">別1!$A$2:$M$15</definedName>
    <definedName name="_xlnm.Print_Area" localSheetId="10">別10!$A$2:$L$31</definedName>
    <definedName name="_xlnm.Print_Area" localSheetId="11">別11!$A$1:$J$68</definedName>
    <definedName name="_xlnm.Print_Area" localSheetId="2">別2!$A$2:$M$24</definedName>
    <definedName name="_xlnm.Print_Area" localSheetId="3">別3!$A$1:$M$16</definedName>
    <definedName name="_xlnm.Print_Area" localSheetId="4">別4!$A$1:$M$21</definedName>
    <definedName name="_xlnm.Print_Area" localSheetId="5">別5!$A$1:$L$14</definedName>
    <definedName name="_xlnm.Print_Area" localSheetId="6">別6!$A$2:$K$21</definedName>
    <definedName name="_xlnm.Print_Area" localSheetId="7">別7!$A$2:$O$21</definedName>
    <definedName name="_xlnm.Print_Area" localSheetId="8">別8!$A$2:$O$21</definedName>
    <definedName name="_xlnm.Print_Area" localSheetId="9">別9!$A$1:$O$22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66" i="50" l="1"/>
  <c r="D66" i="50"/>
  <c r="F65" i="50" l="1"/>
  <c r="F64" i="50"/>
  <c r="D65" i="50"/>
  <c r="D64" i="50"/>
  <c r="F63" i="50" l="1"/>
  <c r="D63" i="50"/>
  <c r="C12" i="40" l="1"/>
  <c r="L12" i="40" s="1"/>
  <c r="C12" i="39"/>
  <c r="I12" i="39" s="1"/>
  <c r="J28" i="49"/>
  <c r="I28" i="49"/>
  <c r="J27" i="49"/>
  <c r="I27" i="49"/>
  <c r="J26" i="49"/>
  <c r="I26" i="49"/>
  <c r="J25" i="49"/>
  <c r="I25" i="49"/>
  <c r="J24" i="49"/>
  <c r="I24" i="49"/>
  <c r="J23" i="49"/>
  <c r="I23" i="49"/>
  <c r="J22" i="49"/>
  <c r="I22" i="49"/>
  <c r="J21" i="49"/>
  <c r="I21" i="49"/>
  <c r="J20" i="49"/>
  <c r="I20" i="49"/>
  <c r="J19" i="49"/>
  <c r="I19" i="49"/>
  <c r="J18" i="49"/>
  <c r="I18" i="49"/>
  <c r="J17" i="49"/>
  <c r="I17" i="49"/>
  <c r="J16" i="49"/>
  <c r="I16" i="49"/>
  <c r="J14" i="49"/>
  <c r="I14" i="49"/>
  <c r="J15" i="49"/>
  <c r="I15" i="49"/>
  <c r="J13" i="49"/>
  <c r="I13" i="49"/>
  <c r="J12" i="49"/>
  <c r="I12" i="49"/>
  <c r="J11" i="49"/>
  <c r="I11" i="49"/>
  <c r="J10" i="49"/>
  <c r="I10" i="49"/>
  <c r="J8" i="49"/>
  <c r="I8" i="49"/>
  <c r="F62" i="50"/>
  <c r="F61" i="50"/>
  <c r="F60" i="50"/>
  <c r="F59" i="50"/>
  <c r="F58" i="50"/>
  <c r="F57" i="50"/>
  <c r="F56" i="50"/>
  <c r="F55" i="50"/>
  <c r="F54" i="50"/>
  <c r="F53" i="50"/>
  <c r="F52" i="50"/>
  <c r="F51" i="50"/>
  <c r="F50" i="50"/>
  <c r="F49" i="50"/>
  <c r="F48" i="50"/>
  <c r="F47" i="50"/>
  <c r="F46" i="50"/>
  <c r="F45" i="50"/>
  <c r="F44" i="50"/>
  <c r="F43" i="50"/>
  <c r="F42" i="50"/>
  <c r="F41" i="50"/>
  <c r="F40" i="50"/>
  <c r="F39" i="50"/>
  <c r="F38" i="50"/>
  <c r="F37" i="50"/>
  <c r="F36" i="50"/>
  <c r="F35" i="50"/>
  <c r="F34" i="50"/>
  <c r="F33" i="50"/>
  <c r="F32" i="50"/>
  <c r="F31" i="50"/>
  <c r="F30" i="50"/>
  <c r="F29" i="50"/>
  <c r="F28" i="50"/>
  <c r="F27" i="50"/>
  <c r="F26" i="50"/>
  <c r="F25" i="50"/>
  <c r="F24" i="50"/>
  <c r="F23" i="50"/>
  <c r="F22" i="50"/>
  <c r="F21" i="50"/>
  <c r="F20" i="50"/>
  <c r="F19" i="50"/>
  <c r="F18" i="50"/>
  <c r="F17" i="50"/>
  <c r="F16" i="50"/>
  <c r="F15" i="50"/>
  <c r="F14" i="50"/>
  <c r="F13" i="50"/>
  <c r="F12" i="50"/>
  <c r="F11" i="50"/>
  <c r="F10" i="50"/>
  <c r="F9" i="50"/>
  <c r="D62" i="50"/>
  <c r="D61" i="50"/>
  <c r="D60" i="50"/>
  <c r="D59" i="50"/>
  <c r="D58" i="50"/>
  <c r="D57" i="50"/>
  <c r="D56" i="50"/>
  <c r="D55" i="50"/>
  <c r="D54" i="50"/>
  <c r="D53" i="50"/>
  <c r="D52" i="50"/>
  <c r="D51" i="50"/>
  <c r="D50" i="50"/>
  <c r="D49" i="50"/>
  <c r="D48" i="50"/>
  <c r="D47" i="50"/>
  <c r="D46" i="50"/>
  <c r="D45" i="50"/>
  <c r="D44" i="50"/>
  <c r="D43" i="50"/>
  <c r="D42" i="50"/>
  <c r="D41" i="50"/>
  <c r="D40" i="50"/>
  <c r="D39" i="50"/>
  <c r="D38" i="50"/>
  <c r="D37" i="50"/>
  <c r="D36" i="50"/>
  <c r="D35" i="50"/>
  <c r="D34" i="50"/>
  <c r="D33" i="50"/>
  <c r="D32" i="50"/>
  <c r="D31" i="50"/>
  <c r="D30" i="50"/>
  <c r="D29" i="50"/>
  <c r="D28" i="50"/>
  <c r="D27" i="50"/>
  <c r="D26" i="50"/>
  <c r="D25" i="50"/>
  <c r="D24" i="50"/>
  <c r="D23" i="50"/>
  <c r="D22" i="50"/>
  <c r="D21" i="50"/>
  <c r="D20" i="50"/>
  <c r="D19" i="50"/>
  <c r="D18" i="50"/>
  <c r="D13" i="50"/>
  <c r="D17" i="50"/>
  <c r="D16" i="50"/>
  <c r="D15" i="50"/>
  <c r="D14" i="50"/>
  <c r="D12" i="50"/>
  <c r="D11" i="50"/>
  <c r="D10" i="50"/>
  <c r="D9" i="50"/>
  <c r="H28" i="49"/>
  <c r="H27" i="49"/>
  <c r="H26" i="49"/>
  <c r="H25" i="49"/>
  <c r="H24" i="49"/>
  <c r="H23" i="49"/>
  <c r="H22" i="49"/>
  <c r="H21" i="49"/>
  <c r="H20" i="49"/>
  <c r="H19" i="49"/>
  <c r="H18" i="49"/>
  <c r="H17" i="49"/>
  <c r="H16" i="49"/>
  <c r="H14" i="49"/>
  <c r="H15" i="49"/>
  <c r="H13" i="49"/>
  <c r="H12" i="49"/>
  <c r="H11" i="49"/>
  <c r="H10" i="49"/>
  <c r="H8" i="49"/>
  <c r="E28" i="49"/>
  <c r="E27" i="49"/>
  <c r="E26" i="49"/>
  <c r="E25" i="49"/>
  <c r="E24" i="49"/>
  <c r="E23" i="49"/>
  <c r="E22" i="49"/>
  <c r="E21" i="49"/>
  <c r="E20" i="49"/>
  <c r="E19" i="49"/>
  <c r="E18" i="49"/>
  <c r="E17" i="49"/>
  <c r="E16" i="49"/>
  <c r="E14" i="49"/>
  <c r="E11" i="49"/>
  <c r="E12" i="49"/>
  <c r="E13" i="49"/>
  <c r="E15" i="49"/>
  <c r="E10" i="49"/>
  <c r="E8" i="49"/>
  <c r="K12" i="40"/>
  <c r="H12" i="40"/>
  <c r="E12" i="40"/>
  <c r="H12" i="39"/>
  <c r="E12" i="39"/>
  <c r="K14" i="49" l="1"/>
  <c r="K19" i="49"/>
  <c r="K23" i="49"/>
  <c r="K27" i="49"/>
  <c r="K17" i="49"/>
  <c r="F12" i="39"/>
  <c r="K18" i="49"/>
  <c r="K22" i="49"/>
  <c r="K26" i="49"/>
  <c r="K12" i="49"/>
  <c r="K16" i="49"/>
  <c r="K20" i="49"/>
  <c r="K25" i="49"/>
  <c r="F12" i="40"/>
  <c r="I12" i="40"/>
  <c r="K8" i="49"/>
  <c r="K13" i="49"/>
  <c r="K21" i="49"/>
  <c r="K24" i="49"/>
  <c r="K28" i="49"/>
  <c r="K10" i="49"/>
  <c r="K15" i="49"/>
  <c r="K11" i="49"/>
</calcChain>
</file>

<file path=xl/sharedStrings.xml><?xml version="1.0" encoding="utf-8"?>
<sst xmlns="http://schemas.openxmlformats.org/spreadsheetml/2006/main" count="388" uniqueCount="182">
  <si>
    <t>床面積</t>
    <rPh sb="0" eb="3">
      <t>ユカメンセキ</t>
    </rPh>
    <phoneticPr fontId="2"/>
  </si>
  <si>
    <t>増加率</t>
    <rPh sb="0" eb="2">
      <t>ゾウカ</t>
    </rPh>
    <rPh sb="2" eb="3">
      <t>リツ</t>
    </rPh>
    <phoneticPr fontId="2"/>
  </si>
  <si>
    <t>分譲住宅</t>
    <rPh sb="0" eb="2">
      <t>ブンジョウ</t>
    </rPh>
    <rPh sb="2" eb="4">
      <t>ジュウタク</t>
    </rPh>
    <phoneticPr fontId="2"/>
  </si>
  <si>
    <t>その他の住宅</t>
    <rPh sb="2" eb="3">
      <t>タ</t>
    </rPh>
    <rPh sb="4" eb="6">
      <t>ジュウタク</t>
    </rPh>
    <phoneticPr fontId="2"/>
  </si>
  <si>
    <t>木造</t>
    <rPh sb="0" eb="2">
      <t>モクゾウ</t>
    </rPh>
    <phoneticPr fontId="2"/>
  </si>
  <si>
    <t>給与住宅</t>
    <rPh sb="0" eb="2">
      <t>キュウヨ</t>
    </rPh>
    <rPh sb="2" eb="4">
      <t>ジュウタク</t>
    </rPh>
    <phoneticPr fontId="2"/>
  </si>
  <si>
    <t>持家</t>
    <rPh sb="0" eb="2">
      <t>モチイエ</t>
    </rPh>
    <phoneticPr fontId="2"/>
  </si>
  <si>
    <t>貸家</t>
    <rPh sb="0" eb="2">
      <t>カシヤ</t>
    </rPh>
    <phoneticPr fontId="2"/>
  </si>
  <si>
    <t>建て方別</t>
    <rPh sb="0" eb="1">
      <t>タ</t>
    </rPh>
    <rPh sb="2" eb="3">
      <t>カタ</t>
    </rPh>
    <rPh sb="3" eb="4">
      <t>ベツ</t>
    </rPh>
    <phoneticPr fontId="2"/>
  </si>
  <si>
    <t>種類別</t>
    <rPh sb="0" eb="2">
      <t>シュルイ</t>
    </rPh>
    <rPh sb="2" eb="3">
      <t>ベツ</t>
    </rPh>
    <phoneticPr fontId="2"/>
  </si>
  <si>
    <t>京都市　（総数）</t>
    <rPh sb="0" eb="2">
      <t>キョウト</t>
    </rPh>
    <rPh sb="2" eb="3">
      <t>シ</t>
    </rPh>
    <rPh sb="5" eb="7">
      <t>ソウスウ</t>
    </rPh>
    <phoneticPr fontId="2"/>
  </si>
  <si>
    <t>全 国　(総数）</t>
    <rPh sb="0" eb="1">
      <t>ゼン</t>
    </rPh>
    <rPh sb="2" eb="3">
      <t>コク</t>
    </rPh>
    <rPh sb="5" eb="7">
      <t>ソウスウ</t>
    </rPh>
    <phoneticPr fontId="2"/>
  </si>
  <si>
    <t>戸 数</t>
    <rPh sb="0" eb="1">
      <t>ト</t>
    </rPh>
    <rPh sb="2" eb="3">
      <t>カズ</t>
    </rPh>
    <phoneticPr fontId="2"/>
  </si>
  <si>
    <t>1戸当たり
の床面積</t>
    <rPh sb="1" eb="2">
      <t>コ</t>
    </rPh>
    <rPh sb="2" eb="3">
      <t>ア</t>
    </rPh>
    <rPh sb="7" eb="10">
      <t>ユカメンセキ</t>
    </rPh>
    <phoneticPr fontId="2"/>
  </si>
  <si>
    <r>
      <t xml:space="preserve">床面積
</t>
    </r>
    <r>
      <rPr>
        <sz val="9"/>
        <rFont val="ＭＳ 明朝"/>
        <family val="1"/>
        <charset val="128"/>
      </rPr>
      <t>（千㎡）</t>
    </r>
    <rPh sb="0" eb="3">
      <t>ユカメンセキ</t>
    </rPh>
    <rPh sb="5" eb="6">
      <t>セン</t>
    </rPh>
    <phoneticPr fontId="2"/>
  </si>
  <si>
    <t>年　次</t>
    <rPh sb="0" eb="1">
      <t>トシ</t>
    </rPh>
    <rPh sb="2" eb="3">
      <t>ツギ</t>
    </rPh>
    <phoneticPr fontId="2"/>
  </si>
  <si>
    <t>総　　　数</t>
    <rPh sb="0" eb="1">
      <t>フサ</t>
    </rPh>
    <rPh sb="4" eb="5">
      <t>カズ</t>
    </rPh>
    <phoneticPr fontId="2"/>
  </si>
  <si>
    <t>持　　　　　家</t>
    <rPh sb="0" eb="1">
      <t>モ</t>
    </rPh>
    <rPh sb="6" eb="7">
      <t>イエ</t>
    </rPh>
    <phoneticPr fontId="2"/>
  </si>
  <si>
    <t>貸　　　　　家</t>
    <rPh sb="0" eb="1">
      <t>カ</t>
    </rPh>
    <rPh sb="6" eb="7">
      <t>イエ</t>
    </rPh>
    <phoneticPr fontId="2"/>
  </si>
  <si>
    <t>給　与　住　宅</t>
    <rPh sb="0" eb="1">
      <t>キュウ</t>
    </rPh>
    <rPh sb="2" eb="3">
      <t>アタエ</t>
    </rPh>
    <rPh sb="4" eb="5">
      <t>ジュウ</t>
    </rPh>
    <rPh sb="6" eb="7">
      <t>タク</t>
    </rPh>
    <phoneticPr fontId="2"/>
  </si>
  <si>
    <t>分　譲　住　宅</t>
    <rPh sb="0" eb="1">
      <t>ブン</t>
    </rPh>
    <rPh sb="2" eb="3">
      <t>ユズル</t>
    </rPh>
    <rPh sb="4" eb="5">
      <t>ジュウ</t>
    </rPh>
    <rPh sb="6" eb="7">
      <t>タク</t>
    </rPh>
    <phoneticPr fontId="2"/>
  </si>
  <si>
    <t>戸　数</t>
    <rPh sb="0" eb="1">
      <t>コ</t>
    </rPh>
    <rPh sb="2" eb="3">
      <t>スウ</t>
    </rPh>
    <phoneticPr fontId="2"/>
  </si>
  <si>
    <t>京都市</t>
    <rPh sb="0" eb="2">
      <t>キョウト</t>
    </rPh>
    <rPh sb="2" eb="3">
      <t>シ</t>
    </rPh>
    <phoneticPr fontId="2"/>
  </si>
  <si>
    <t>全　国</t>
    <rPh sb="0" eb="1">
      <t>ゼン</t>
    </rPh>
    <rPh sb="2" eb="3">
      <t>コク</t>
    </rPh>
    <phoneticPr fontId="2"/>
  </si>
  <si>
    <t>総　数</t>
    <rPh sb="0" eb="1">
      <t>フサ</t>
    </rPh>
    <rPh sb="2" eb="3">
      <t>カズ</t>
    </rPh>
    <phoneticPr fontId="2"/>
  </si>
  <si>
    <t>専用住宅</t>
    <rPh sb="0" eb="2">
      <t>センヨウ</t>
    </rPh>
    <rPh sb="2" eb="4">
      <t>ジュウタク</t>
    </rPh>
    <phoneticPr fontId="2"/>
  </si>
  <si>
    <t>併用住宅</t>
    <rPh sb="0" eb="2">
      <t>ヘイヨウ</t>
    </rPh>
    <rPh sb="2" eb="4">
      <t>ジュウタク</t>
    </rPh>
    <phoneticPr fontId="2"/>
  </si>
  <si>
    <t>構成比</t>
    <rPh sb="0" eb="2">
      <t>コウセイ</t>
    </rPh>
    <rPh sb="2" eb="3">
      <t>ヒ</t>
    </rPh>
    <phoneticPr fontId="2"/>
  </si>
  <si>
    <t>総  数</t>
    <rPh sb="0" eb="1">
      <t>フサ</t>
    </rPh>
    <rPh sb="3" eb="4">
      <t>カズ</t>
    </rPh>
    <phoneticPr fontId="2"/>
  </si>
  <si>
    <t>一戸建て</t>
    <rPh sb="0" eb="2">
      <t>イッコ</t>
    </rPh>
    <rPh sb="2" eb="3">
      <t>タ</t>
    </rPh>
    <phoneticPr fontId="2"/>
  </si>
  <si>
    <t>長屋建て</t>
    <rPh sb="0" eb="2">
      <t>ナガヤ</t>
    </rPh>
    <rPh sb="2" eb="3">
      <t>タ</t>
    </rPh>
    <phoneticPr fontId="2"/>
  </si>
  <si>
    <t>共同建て</t>
    <rPh sb="0" eb="2">
      <t>キョウドウ</t>
    </rPh>
    <rPh sb="2" eb="3">
      <t>タ</t>
    </rPh>
    <phoneticPr fontId="2"/>
  </si>
  <si>
    <t>行 政 区</t>
    <rPh sb="0" eb="1">
      <t>ギョウ</t>
    </rPh>
    <rPh sb="2" eb="3">
      <t>セイ</t>
    </rPh>
    <rPh sb="4" eb="5">
      <t>ク</t>
    </rPh>
    <phoneticPr fontId="2"/>
  </si>
  <si>
    <t>戸　　数</t>
    <rPh sb="0" eb="1">
      <t>ト</t>
    </rPh>
    <rPh sb="3" eb="4">
      <t>スウ</t>
    </rPh>
    <phoneticPr fontId="2"/>
  </si>
  <si>
    <t>床　面　積</t>
    <rPh sb="0" eb="1">
      <t>ユカ</t>
    </rPh>
    <rPh sb="2" eb="3">
      <t>メン</t>
    </rPh>
    <rPh sb="4" eb="5">
      <t>セキ</t>
    </rPh>
    <phoneticPr fontId="2"/>
  </si>
  <si>
    <t>北　区</t>
    <rPh sb="0" eb="1">
      <t>キタ</t>
    </rPh>
    <rPh sb="2" eb="3">
      <t>ク</t>
    </rPh>
    <phoneticPr fontId="2"/>
  </si>
  <si>
    <t>上京区</t>
    <rPh sb="0" eb="3">
      <t>カミギョウク</t>
    </rPh>
    <phoneticPr fontId="2"/>
  </si>
  <si>
    <t>左京区</t>
    <rPh sb="0" eb="3">
      <t>サキョウク</t>
    </rPh>
    <phoneticPr fontId="2"/>
  </si>
  <si>
    <t>中京区</t>
    <rPh sb="0" eb="3">
      <t>ナカギョウク</t>
    </rPh>
    <phoneticPr fontId="2"/>
  </si>
  <si>
    <t>東山区</t>
    <rPh sb="0" eb="3">
      <t>ヒガシヤマク</t>
    </rPh>
    <phoneticPr fontId="2"/>
  </si>
  <si>
    <t>山科区</t>
    <rPh sb="0" eb="3">
      <t>ヤマシナク</t>
    </rPh>
    <phoneticPr fontId="2"/>
  </si>
  <si>
    <t>下京区</t>
    <rPh sb="0" eb="3">
      <t>シモギョウク</t>
    </rPh>
    <phoneticPr fontId="2"/>
  </si>
  <si>
    <t>南　区</t>
    <rPh sb="0" eb="1">
      <t>ミナミ</t>
    </rPh>
    <rPh sb="2" eb="3">
      <t>ク</t>
    </rPh>
    <phoneticPr fontId="2"/>
  </si>
  <si>
    <t>右京区</t>
    <rPh sb="0" eb="3">
      <t>ウキョウク</t>
    </rPh>
    <phoneticPr fontId="2"/>
  </si>
  <si>
    <t>西京区</t>
    <rPh sb="0" eb="3">
      <t>ニシキョウク</t>
    </rPh>
    <phoneticPr fontId="2"/>
  </si>
  <si>
    <t>伏見区</t>
    <rPh sb="0" eb="3">
      <t>フシミク</t>
    </rPh>
    <phoneticPr fontId="2"/>
  </si>
  <si>
    <t xml:space="preserve"> 京都市</t>
    <rPh sb="1" eb="2">
      <t>キョウ</t>
    </rPh>
    <rPh sb="2" eb="4">
      <t>トシ</t>
    </rPh>
    <phoneticPr fontId="2"/>
  </si>
  <si>
    <t>一戸建て</t>
    <rPh sb="0" eb="2">
      <t>イッコ</t>
    </rPh>
    <rPh sb="2" eb="3">
      <t>ダ</t>
    </rPh>
    <phoneticPr fontId="2"/>
  </si>
  <si>
    <t>共同建て</t>
    <rPh sb="0" eb="2">
      <t>キョウドウ</t>
    </rPh>
    <rPh sb="2" eb="3">
      <t>ダ</t>
    </rPh>
    <phoneticPr fontId="2"/>
  </si>
  <si>
    <t>戸  数</t>
    <rPh sb="0" eb="1">
      <t>ト</t>
    </rPh>
    <rPh sb="3" eb="4">
      <t>カズ</t>
    </rPh>
    <phoneticPr fontId="2"/>
  </si>
  <si>
    <t xml:space="preserve">   札幌市</t>
    <rPh sb="3" eb="4">
      <t>サツ</t>
    </rPh>
    <rPh sb="4" eb="5">
      <t>ホロ</t>
    </rPh>
    <rPh sb="5" eb="6">
      <t>シ</t>
    </rPh>
    <phoneticPr fontId="2"/>
  </si>
  <si>
    <t xml:space="preserve">   仙台市</t>
    <rPh sb="3" eb="6">
      <t>センダイシ</t>
    </rPh>
    <phoneticPr fontId="2"/>
  </si>
  <si>
    <t xml:space="preserve">   さいたま市</t>
    <rPh sb="7" eb="8">
      <t>シ</t>
    </rPh>
    <phoneticPr fontId="2"/>
  </si>
  <si>
    <t xml:space="preserve">   千葉市</t>
    <rPh sb="3" eb="6">
      <t>チバシ</t>
    </rPh>
    <phoneticPr fontId="2"/>
  </si>
  <si>
    <t xml:space="preserve">   川崎市</t>
    <rPh sb="3" eb="6">
      <t>カワサキシ</t>
    </rPh>
    <phoneticPr fontId="2"/>
  </si>
  <si>
    <t xml:space="preserve">   横浜市</t>
    <rPh sb="3" eb="6">
      <t>ヨコハマシ</t>
    </rPh>
    <phoneticPr fontId="2"/>
  </si>
  <si>
    <t>　 相模原市</t>
    <rPh sb="2" eb="5">
      <t>サガミハラ</t>
    </rPh>
    <rPh sb="5" eb="6">
      <t>シ</t>
    </rPh>
    <phoneticPr fontId="2"/>
  </si>
  <si>
    <t xml:space="preserve">   新潟市</t>
    <rPh sb="3" eb="6">
      <t>ニイガタシ</t>
    </rPh>
    <phoneticPr fontId="2"/>
  </si>
  <si>
    <t xml:space="preserve">   静岡市</t>
    <rPh sb="3" eb="6">
      <t>シズオカシ</t>
    </rPh>
    <phoneticPr fontId="2"/>
  </si>
  <si>
    <t xml:space="preserve">   浜松市</t>
    <rPh sb="3" eb="5">
      <t>ハママツ</t>
    </rPh>
    <rPh sb="5" eb="6">
      <t>シ</t>
    </rPh>
    <phoneticPr fontId="2"/>
  </si>
  <si>
    <t xml:space="preserve">   名古屋市</t>
    <rPh sb="3" eb="7">
      <t>ナゴヤシ</t>
    </rPh>
    <phoneticPr fontId="2"/>
  </si>
  <si>
    <t xml:space="preserve">   大阪市</t>
    <rPh sb="3" eb="6">
      <t>オオサカシ</t>
    </rPh>
    <phoneticPr fontId="2"/>
  </si>
  <si>
    <t xml:space="preserve">   堺市</t>
    <rPh sb="3" eb="5">
      <t>サカイシ</t>
    </rPh>
    <phoneticPr fontId="2"/>
  </si>
  <si>
    <t xml:space="preserve">   神戸市</t>
    <rPh sb="3" eb="6">
      <t>コウベシ</t>
    </rPh>
    <phoneticPr fontId="2"/>
  </si>
  <si>
    <t xml:space="preserve">   岡山市</t>
    <rPh sb="3" eb="5">
      <t>オカヤマ</t>
    </rPh>
    <rPh sb="5" eb="6">
      <t>シ</t>
    </rPh>
    <phoneticPr fontId="2"/>
  </si>
  <si>
    <t xml:space="preserve">   広島市</t>
    <rPh sb="3" eb="6">
      <t>ヒロシマシ</t>
    </rPh>
    <phoneticPr fontId="2"/>
  </si>
  <si>
    <t xml:space="preserve">   北九州市</t>
    <rPh sb="3" eb="7">
      <t>キタキュウシュウシ</t>
    </rPh>
    <phoneticPr fontId="2"/>
  </si>
  <si>
    <t xml:space="preserve">   福岡市</t>
    <rPh sb="3" eb="6">
      <t>フクオカシ</t>
    </rPh>
    <phoneticPr fontId="2"/>
  </si>
  <si>
    <t xml:space="preserve">   熊本市</t>
    <rPh sb="3" eb="5">
      <t>クマモト</t>
    </rPh>
    <rPh sb="5" eb="6">
      <t>シ</t>
    </rPh>
    <phoneticPr fontId="2"/>
  </si>
  <si>
    <t>総　　　　　数</t>
    <rPh sb="0" eb="1">
      <t>フサ</t>
    </rPh>
    <rPh sb="6" eb="7">
      <t>カズ</t>
    </rPh>
    <phoneticPr fontId="2"/>
  </si>
  <si>
    <t>持　家</t>
    <rPh sb="0" eb="1">
      <t>モチ</t>
    </rPh>
    <rPh sb="2" eb="3">
      <t>イエ</t>
    </rPh>
    <phoneticPr fontId="2"/>
  </si>
  <si>
    <t>貸　家</t>
    <rPh sb="0" eb="1">
      <t>カ</t>
    </rPh>
    <rPh sb="2" eb="3">
      <t>イエ</t>
    </rPh>
    <phoneticPr fontId="2"/>
  </si>
  <si>
    <t>戸　数</t>
    <rPh sb="0" eb="1">
      <t>ト</t>
    </rPh>
    <rPh sb="2" eb="3">
      <t>カズ</t>
    </rPh>
    <phoneticPr fontId="2"/>
  </si>
  <si>
    <t>戸　　数</t>
    <rPh sb="0" eb="1">
      <t>ト</t>
    </rPh>
    <rPh sb="3" eb="4">
      <t>カズ</t>
    </rPh>
    <phoneticPr fontId="2"/>
  </si>
  <si>
    <t>1965(昭和40)年</t>
  </si>
  <si>
    <t>1966(昭和41)年</t>
  </si>
  <si>
    <t>1967(昭和42)年</t>
  </si>
  <si>
    <t>1968(昭和43)年</t>
  </si>
  <si>
    <t>1969(昭和44)年</t>
  </si>
  <si>
    <t>1970(昭和45)年</t>
  </si>
  <si>
    <t>1971(昭和46)年</t>
  </si>
  <si>
    <t>1972(昭和47)年</t>
  </si>
  <si>
    <t>1973(昭和48)年</t>
  </si>
  <si>
    <t>1974(昭和49)年</t>
  </si>
  <si>
    <t>1975(昭和50)年</t>
  </si>
  <si>
    <t>1976(昭和51)年</t>
  </si>
  <si>
    <t>1977(昭和52)年</t>
  </si>
  <si>
    <t>1978(昭和53)年</t>
  </si>
  <si>
    <t>1979(昭和54)年</t>
  </si>
  <si>
    <t>1980(昭和55)年</t>
  </si>
  <si>
    <t>1981(昭和56)年</t>
  </si>
  <si>
    <t>1982(昭和57)年</t>
  </si>
  <si>
    <t>1983(昭和58)年</t>
  </si>
  <si>
    <t>1984(昭和59)年</t>
  </si>
  <si>
    <t>1985(昭和60)年</t>
  </si>
  <si>
    <t>1986(昭和61)年</t>
  </si>
  <si>
    <t>1987(昭和62)年</t>
  </si>
  <si>
    <t>1988(昭和63)年</t>
  </si>
  <si>
    <t>1990(平成2)年</t>
  </si>
  <si>
    <t>1991(平成3)年</t>
  </si>
  <si>
    <t>1992(平成4)年</t>
  </si>
  <si>
    <t>1993(平成5)年</t>
  </si>
  <si>
    <t>1994(平成6)年</t>
  </si>
  <si>
    <t>1995(平成7)年</t>
  </si>
  <si>
    <t>1996(平成8)年</t>
  </si>
  <si>
    <t>1997(平成9)年</t>
  </si>
  <si>
    <t>1998(平成10)年</t>
  </si>
  <si>
    <t>1999(平成11)年</t>
  </si>
  <si>
    <t>2000(平成12)年</t>
  </si>
  <si>
    <t>2001(平成13)年</t>
  </si>
  <si>
    <t>2002(平成14)年</t>
  </si>
  <si>
    <t>2003(平成15)年</t>
  </si>
  <si>
    <t>2004(平成16)年</t>
  </si>
  <si>
    <t>2005(平成17)年</t>
  </si>
  <si>
    <t>2006(平成18)年</t>
  </si>
  <si>
    <t>2007(平成19)年</t>
  </si>
  <si>
    <t>2008(平成20)年</t>
  </si>
  <si>
    <t>2009(平成21)年</t>
  </si>
  <si>
    <t>2010(平成22)年</t>
  </si>
  <si>
    <t>2011(平成23)年</t>
  </si>
  <si>
    <t>2012(平成24)年</t>
  </si>
  <si>
    <t>2013(平成25)年</t>
  </si>
  <si>
    <t>2014(平成26)年</t>
  </si>
  <si>
    <t>2015(平成27)年</t>
  </si>
  <si>
    <t>2016(平成28)年</t>
  </si>
  <si>
    <t>2017(平成29)年</t>
  </si>
  <si>
    <t>2018(平成30)年</t>
  </si>
  <si>
    <t>1989(平成元)年</t>
    <phoneticPr fontId="2"/>
  </si>
  <si>
    <t>ることができるように設備された一棟若しくは数棟の建築物又は区画された一部をいう。</t>
    <phoneticPr fontId="2"/>
  </si>
  <si>
    <t>別表２　新設住宅着工戸数の推移（京都市・全国）　－利用関係別－</t>
  </si>
  <si>
    <t>別表１　新設住宅着工戸数及び床面積（京都市・全国）</t>
    <phoneticPr fontId="2"/>
  </si>
  <si>
    <t>別表１　新設住宅着工戸数及び床面積（京都市・全国）</t>
    <rPh sb="0" eb="1">
      <t>ベツ</t>
    </rPh>
    <rPh sb="1" eb="2">
      <t>ヒョウ</t>
    </rPh>
    <rPh sb="4" eb="6">
      <t>シンセツ</t>
    </rPh>
    <rPh sb="6" eb="8">
      <t>ジュウタク</t>
    </rPh>
    <rPh sb="8" eb="10">
      <t>チャッコウ</t>
    </rPh>
    <rPh sb="10" eb="12">
      <t>コスウ</t>
    </rPh>
    <rPh sb="12" eb="13">
      <t>オヨ</t>
    </rPh>
    <rPh sb="14" eb="17">
      <t>ユカメンセキ</t>
    </rPh>
    <rPh sb="18" eb="21">
      <t>キョウトシ</t>
    </rPh>
    <rPh sb="22" eb="24">
      <t>ゼンコク</t>
    </rPh>
    <phoneticPr fontId="2"/>
  </si>
  <si>
    <t>別表２　新設住宅着工戸数の推移（京都市・全国）　－利用関係別－</t>
    <rPh sb="4" eb="6">
      <t>シンセツ</t>
    </rPh>
    <rPh sb="6" eb="8">
      <t>ジュウタク</t>
    </rPh>
    <rPh sb="8" eb="10">
      <t>チャッコウ</t>
    </rPh>
    <rPh sb="10" eb="12">
      <t>コスウ</t>
    </rPh>
    <rPh sb="13" eb="15">
      <t>スイイ</t>
    </rPh>
    <rPh sb="16" eb="19">
      <t>キョウトシ</t>
    </rPh>
    <rPh sb="20" eb="22">
      <t>ゼンコク</t>
    </rPh>
    <rPh sb="25" eb="27">
      <t>リヨウ</t>
    </rPh>
    <rPh sb="27" eb="29">
      <t>カンケイ</t>
    </rPh>
    <rPh sb="29" eb="30">
      <t>ベツ</t>
    </rPh>
    <phoneticPr fontId="2"/>
  </si>
  <si>
    <r>
      <t xml:space="preserve"> 2019(</t>
    </r>
    <r>
      <rPr>
        <sz val="7"/>
        <rFont val="ＭＳ 明朝"/>
        <family val="1"/>
        <charset val="128"/>
      </rPr>
      <t>平成31～令和元</t>
    </r>
    <r>
      <rPr>
        <sz val="11"/>
        <rFont val="ＭＳ 明朝"/>
        <family val="1"/>
        <charset val="128"/>
      </rPr>
      <t>)年</t>
    </r>
    <rPh sb="6" eb="8">
      <t>ヘイセイ</t>
    </rPh>
    <rPh sb="11" eb="13">
      <t>レイワ</t>
    </rPh>
    <rPh sb="13" eb="14">
      <t>モト</t>
    </rPh>
    <phoneticPr fontId="2"/>
  </si>
  <si>
    <t>2020(令和2)年</t>
    <rPh sb="5" eb="7">
      <t>レイワ</t>
    </rPh>
    <phoneticPr fontId="2"/>
  </si>
  <si>
    <t>非木造</t>
    <rPh sb="0" eb="1">
      <t>ヒ</t>
    </rPh>
    <rPh sb="1" eb="3">
      <t>モクゾウ</t>
    </rPh>
    <phoneticPr fontId="2"/>
  </si>
  <si>
    <r>
      <rPr>
        <sz val="11"/>
        <rFont val="ＭＳ 明朝"/>
        <family val="1"/>
        <charset val="128"/>
      </rPr>
      <t>2019(</t>
    </r>
    <r>
      <rPr>
        <sz val="7"/>
        <rFont val="ＭＳ 明朝"/>
        <family val="1"/>
        <charset val="128"/>
      </rPr>
      <t>平成31～令和元</t>
    </r>
    <r>
      <rPr>
        <sz val="11"/>
        <rFont val="ＭＳ 明朝"/>
        <family val="1"/>
        <charset val="128"/>
      </rPr>
      <t>)年</t>
    </r>
    <rPh sb="5" eb="7">
      <t>ヘイセイ</t>
    </rPh>
    <rPh sb="10" eb="12">
      <t>レイワ</t>
    </rPh>
    <rPh sb="12" eb="13">
      <t>モト</t>
    </rPh>
    <phoneticPr fontId="2"/>
  </si>
  <si>
    <t xml:space="preserve"> 2020(令和２)年</t>
  </si>
  <si>
    <t>2021(令和3)年</t>
    <rPh sb="5" eb="7">
      <t>レイワ</t>
    </rPh>
    <phoneticPr fontId="2"/>
  </si>
  <si>
    <t>別表３　京都市における新設住宅着工戸数の推移　－種類別－</t>
    <phoneticPr fontId="2"/>
  </si>
  <si>
    <t>別表３　京都市における新設住宅着工戸数の推移　－種類別－</t>
    <rPh sb="0" eb="2">
      <t>ベッピョウ</t>
    </rPh>
    <rPh sb="4" eb="7">
      <t>キョウトシ</t>
    </rPh>
    <rPh sb="11" eb="13">
      <t>シンセツ</t>
    </rPh>
    <rPh sb="13" eb="15">
      <t>ジュウタク</t>
    </rPh>
    <rPh sb="15" eb="17">
      <t>チャッコウ</t>
    </rPh>
    <rPh sb="17" eb="19">
      <t>コスウ</t>
    </rPh>
    <rPh sb="20" eb="22">
      <t>スイイ</t>
    </rPh>
    <rPh sb="24" eb="26">
      <t>シュルイ</t>
    </rPh>
    <rPh sb="26" eb="27">
      <t>ベツ</t>
    </rPh>
    <phoneticPr fontId="2"/>
  </si>
  <si>
    <t>別表４　京都市における新設住宅着工戸数の推移　－建て方別－</t>
    <rPh sb="0" eb="2">
      <t>ベッピョウ</t>
    </rPh>
    <rPh sb="4" eb="7">
      <t>キョウトシ</t>
    </rPh>
    <rPh sb="11" eb="13">
      <t>シンセツ</t>
    </rPh>
    <rPh sb="13" eb="15">
      <t>ジュウタク</t>
    </rPh>
    <rPh sb="15" eb="17">
      <t>チャッコウ</t>
    </rPh>
    <rPh sb="17" eb="19">
      <t>コスウ</t>
    </rPh>
    <rPh sb="20" eb="22">
      <t>スイイ</t>
    </rPh>
    <rPh sb="24" eb="25">
      <t>タ</t>
    </rPh>
    <rPh sb="26" eb="27">
      <t>カタ</t>
    </rPh>
    <rPh sb="27" eb="28">
      <t>ベツ</t>
    </rPh>
    <phoneticPr fontId="2"/>
  </si>
  <si>
    <t>別表５　京都市における新設住宅着工戸数の推移　－構造別－</t>
    <rPh sb="4" eb="7">
      <t>キョウトシ</t>
    </rPh>
    <rPh sb="11" eb="13">
      <t>シンセツ</t>
    </rPh>
    <rPh sb="13" eb="15">
      <t>ジュウタク</t>
    </rPh>
    <rPh sb="15" eb="17">
      <t>チャッコウ</t>
    </rPh>
    <rPh sb="17" eb="19">
      <t>コスウ</t>
    </rPh>
    <rPh sb="20" eb="22">
      <t>スイイ</t>
    </rPh>
    <rPh sb="24" eb="26">
      <t>コウゾウ</t>
    </rPh>
    <rPh sb="26" eb="27">
      <t>ベツ</t>
    </rPh>
    <phoneticPr fontId="2"/>
  </si>
  <si>
    <t>別表６　新設住宅着工戸数及び床面積（行政区別）</t>
    <rPh sb="4" eb="6">
      <t>シンセツ</t>
    </rPh>
    <rPh sb="6" eb="8">
      <t>ジュウタク</t>
    </rPh>
    <rPh sb="8" eb="10">
      <t>チャッコウ</t>
    </rPh>
    <rPh sb="10" eb="12">
      <t>コスウ</t>
    </rPh>
    <rPh sb="12" eb="13">
      <t>オヨ</t>
    </rPh>
    <rPh sb="14" eb="17">
      <t>ユカメンセキ</t>
    </rPh>
    <phoneticPr fontId="2"/>
  </si>
  <si>
    <t>別表７　利用関係別新設住宅着工戸数及び対前年増加率（行政区別）</t>
    <rPh sb="9" eb="11">
      <t>シンセツ</t>
    </rPh>
    <rPh sb="11" eb="13">
      <t>ジュウタク</t>
    </rPh>
    <rPh sb="13" eb="15">
      <t>チャッコウ</t>
    </rPh>
    <rPh sb="15" eb="17">
      <t>コスウ</t>
    </rPh>
    <rPh sb="17" eb="18">
      <t>オヨ</t>
    </rPh>
    <rPh sb="19" eb="20">
      <t>タイ</t>
    </rPh>
    <rPh sb="20" eb="22">
      <t>ゼンネン</t>
    </rPh>
    <rPh sb="22" eb="24">
      <t>ゾウカ</t>
    </rPh>
    <rPh sb="24" eb="25">
      <t>リツ</t>
    </rPh>
    <phoneticPr fontId="2"/>
  </si>
  <si>
    <t>別表８　利用関係別新設住宅着工戸数及び床面積（行政区別）</t>
    <rPh sb="4" eb="6">
      <t>リヨウ</t>
    </rPh>
    <rPh sb="6" eb="8">
      <t>カンケイ</t>
    </rPh>
    <rPh sb="8" eb="9">
      <t>ベツ</t>
    </rPh>
    <rPh sb="9" eb="11">
      <t>シンセツ</t>
    </rPh>
    <rPh sb="11" eb="13">
      <t>ジュウタク</t>
    </rPh>
    <rPh sb="13" eb="15">
      <t>チャッコウ</t>
    </rPh>
    <rPh sb="15" eb="17">
      <t>コスウ</t>
    </rPh>
    <rPh sb="17" eb="18">
      <t>オヨ</t>
    </rPh>
    <rPh sb="19" eb="22">
      <t>ユカメンセキ</t>
    </rPh>
    <phoneticPr fontId="2"/>
  </si>
  <si>
    <t>別表１０　新設住宅着工戸数及び床面積（政令指定都市別）</t>
    <rPh sb="5" eb="7">
      <t>シンセツ</t>
    </rPh>
    <rPh sb="7" eb="9">
      <t>ジュウタク</t>
    </rPh>
    <rPh sb="9" eb="11">
      <t>チャッコウ</t>
    </rPh>
    <rPh sb="11" eb="13">
      <t>コスウ</t>
    </rPh>
    <rPh sb="13" eb="14">
      <t>オヨ</t>
    </rPh>
    <rPh sb="15" eb="18">
      <t>ユカメンセキ</t>
    </rPh>
    <rPh sb="19" eb="21">
      <t>セイレイ</t>
    </rPh>
    <rPh sb="21" eb="23">
      <t>シテイ</t>
    </rPh>
    <rPh sb="23" eb="25">
      <t>トシ</t>
    </rPh>
    <rPh sb="25" eb="26">
      <t>ベツ</t>
    </rPh>
    <phoneticPr fontId="2"/>
  </si>
  <si>
    <t>別表４　京都市における新設住宅着工戸数の推移　－建て方別－</t>
    <phoneticPr fontId="2"/>
  </si>
  <si>
    <t>別表５　京都市における新設住宅着工戸数の推移　－構造別－</t>
    <phoneticPr fontId="2"/>
  </si>
  <si>
    <t>別表６　新設住宅着工戸数及び床面積（行政区別）</t>
    <rPh sb="18" eb="20">
      <t>ギョウセイ</t>
    </rPh>
    <rPh sb="20" eb="22">
      <t>クベツ</t>
    </rPh>
    <phoneticPr fontId="2"/>
  </si>
  <si>
    <t>別表７　利用関係別新設住宅着工戸数及び対前年増加率（行政区別）</t>
    <phoneticPr fontId="2"/>
  </si>
  <si>
    <t>別表８　利用関係別新設住宅着工戸数及び床面積（行政区別）</t>
    <phoneticPr fontId="2"/>
  </si>
  <si>
    <t>別表１０　新設住宅着工戸数及び床面積（政令指定都市別）</t>
    <phoneticPr fontId="2"/>
  </si>
  <si>
    <t>１戸当たりの床面積</t>
    <rPh sb="1" eb="2">
      <t>コ</t>
    </rPh>
    <rPh sb="2" eb="3">
      <t>ア</t>
    </rPh>
    <rPh sb="6" eb="9">
      <t>ユカメンセキ</t>
    </rPh>
    <phoneticPr fontId="2"/>
  </si>
  <si>
    <t>１戸当たりの床面積</t>
    <rPh sb="2" eb="3">
      <t>ア</t>
    </rPh>
    <rPh sb="6" eb="9">
      <t>ユカメンセキ</t>
    </rPh>
    <phoneticPr fontId="2"/>
  </si>
  <si>
    <t>都　　市</t>
    <rPh sb="0" eb="1">
      <t>ト</t>
    </rPh>
    <rPh sb="3" eb="4">
      <t>シ</t>
    </rPh>
    <phoneticPr fontId="2"/>
  </si>
  <si>
    <t>　本表は、国土交通省所管の建築着工統計調査による。建築基準法第１５条第１項の規定による建築工事届に基づく調査票から作成さ</t>
    <rPh sb="5" eb="7">
      <t>コクド</t>
    </rPh>
    <rPh sb="7" eb="9">
      <t>コウツウ</t>
    </rPh>
    <rPh sb="9" eb="10">
      <t>ショウ</t>
    </rPh>
    <rPh sb="10" eb="12">
      <t>ショカン</t>
    </rPh>
    <rPh sb="52" eb="54">
      <t>チョウサ</t>
    </rPh>
    <phoneticPr fontId="2"/>
  </si>
  <si>
    <t>れ、同届に記載された工事の着工予定期日の属する年の建築物の着工状況である。</t>
  </si>
  <si>
    <t>　ここに掲げているのは、着工住宅のうち新設住宅についての数字である。ここにいう住宅とは、家計を共にする者が独立して居住す</t>
    <rPh sb="4" eb="5">
      <t>カカ</t>
    </rPh>
    <phoneticPr fontId="2"/>
  </si>
  <si>
    <t>　新設とは、住宅の新築（旧敷地以外の敷地への移転を含む。）、増築又は改築によって住宅の戸が新たに造られる工事をいう。</t>
    <rPh sb="1" eb="3">
      <t>シンセツ</t>
    </rPh>
    <rPh sb="6" eb="8">
      <t>ジュウタク</t>
    </rPh>
    <rPh sb="9" eb="10">
      <t>シン</t>
    </rPh>
    <phoneticPr fontId="2"/>
  </si>
  <si>
    <t>別表９　種類別、建て方別新設住宅着工戸数及び床面積（行政区別）</t>
  </si>
  <si>
    <t>（単位　戸数＝戸、床面積＝㎡、増加率＝％）</t>
  </si>
  <si>
    <t>（単位　戸数＝戸、床面積＝㎡、増加率＝％）</t>
    <rPh sb="1" eb="3">
      <t>タンイ</t>
    </rPh>
    <rPh sb="4" eb="6">
      <t>コスウ</t>
    </rPh>
    <rPh sb="7" eb="8">
      <t>コ</t>
    </rPh>
    <rPh sb="9" eb="12">
      <t>ユカメンセキ</t>
    </rPh>
    <rPh sb="15" eb="17">
      <t>ゾウカ</t>
    </rPh>
    <rPh sb="17" eb="18">
      <t>リツ</t>
    </rPh>
    <phoneticPr fontId="2"/>
  </si>
  <si>
    <t>（単位　戸数＝戸、増加率＝％）</t>
    <rPh sb="1" eb="3">
      <t>タンイ</t>
    </rPh>
    <rPh sb="4" eb="5">
      <t>ト</t>
    </rPh>
    <rPh sb="5" eb="6">
      <t>スウ</t>
    </rPh>
    <rPh sb="7" eb="8">
      <t>コ</t>
    </rPh>
    <rPh sb="9" eb="11">
      <t>ゾウカ</t>
    </rPh>
    <rPh sb="11" eb="12">
      <t>リツ</t>
    </rPh>
    <phoneticPr fontId="2"/>
  </si>
  <si>
    <t>（単位　戸数＝戸、増加率及び構成比＝％）</t>
    <rPh sb="1" eb="3">
      <t>タンイ</t>
    </rPh>
    <rPh sb="4" eb="5">
      <t>ト</t>
    </rPh>
    <rPh sb="5" eb="6">
      <t>スウ</t>
    </rPh>
    <rPh sb="7" eb="8">
      <t>コ</t>
    </rPh>
    <rPh sb="9" eb="11">
      <t>ゾウカ</t>
    </rPh>
    <rPh sb="11" eb="12">
      <t>リツ</t>
    </rPh>
    <rPh sb="12" eb="13">
      <t>オヨ</t>
    </rPh>
    <rPh sb="14" eb="16">
      <t>コウセイ</t>
    </rPh>
    <rPh sb="16" eb="17">
      <t>ヒ</t>
    </rPh>
    <phoneticPr fontId="2"/>
  </si>
  <si>
    <t>（単位　戸数＝戸、床面積＝㎡）</t>
    <rPh sb="1" eb="3">
      <t>タンイ</t>
    </rPh>
    <rPh sb="4" eb="6">
      <t>コスウ</t>
    </rPh>
    <rPh sb="7" eb="8">
      <t>コ</t>
    </rPh>
    <rPh sb="9" eb="12">
      <t>ユカメンセキ</t>
    </rPh>
    <phoneticPr fontId="2"/>
  </si>
  <si>
    <t>別表９　種類別、建て方別新設住宅着工戸数及び床面積（行政区別）</t>
    <rPh sb="4" eb="6">
      <t>シュルイ</t>
    </rPh>
    <rPh sb="6" eb="7">
      <t>ベツ</t>
    </rPh>
    <rPh sb="8" eb="9">
      <t>タ</t>
    </rPh>
    <rPh sb="10" eb="11">
      <t>カタ</t>
    </rPh>
    <rPh sb="11" eb="12">
      <t>ベツ</t>
    </rPh>
    <rPh sb="12" eb="14">
      <t>シンセツ</t>
    </rPh>
    <rPh sb="14" eb="16">
      <t>ジュウタク</t>
    </rPh>
    <rPh sb="16" eb="18">
      <t>チャッコウ</t>
    </rPh>
    <rPh sb="18" eb="20">
      <t>コスウ</t>
    </rPh>
    <rPh sb="20" eb="21">
      <t>オヨ</t>
    </rPh>
    <rPh sb="22" eb="25">
      <t>ユカメンセキ</t>
    </rPh>
    <phoneticPr fontId="2"/>
  </si>
  <si>
    <t>（単位　戸数＝戸、増加率＝％、床面積＝㎡）</t>
    <rPh sb="1" eb="3">
      <t>タンイ</t>
    </rPh>
    <rPh sb="4" eb="5">
      <t>ト</t>
    </rPh>
    <rPh sb="5" eb="6">
      <t>スウ</t>
    </rPh>
    <rPh sb="7" eb="8">
      <t>コ</t>
    </rPh>
    <rPh sb="9" eb="11">
      <t>ゾウカ</t>
    </rPh>
    <rPh sb="11" eb="12">
      <t>リツ</t>
    </rPh>
    <rPh sb="15" eb="18">
      <t>ユカメンセキ</t>
    </rPh>
    <phoneticPr fontId="2"/>
  </si>
  <si>
    <t xml:space="preserve"> 2021(令和３)年</t>
  </si>
  <si>
    <t>2022年</t>
    <phoneticPr fontId="2"/>
  </si>
  <si>
    <t>2022(令和4)年</t>
    <rPh sb="5" eb="7">
      <t>レイワ</t>
    </rPh>
    <phoneticPr fontId="2"/>
  </si>
  <si>
    <t>2023年　新設住宅着工状況(建築着工統計調査より）</t>
    <rPh sb="4" eb="5">
      <t>ネン</t>
    </rPh>
    <rPh sb="6" eb="8">
      <t>シンセツ</t>
    </rPh>
    <rPh sb="8" eb="10">
      <t>ジュウタク</t>
    </rPh>
    <rPh sb="10" eb="12">
      <t>チャッコウ</t>
    </rPh>
    <rPh sb="12" eb="14">
      <t>ジョウキョウ</t>
    </rPh>
    <rPh sb="15" eb="17">
      <t>ケンチク</t>
    </rPh>
    <rPh sb="17" eb="19">
      <t>チャッコウ</t>
    </rPh>
    <rPh sb="19" eb="21">
      <t>トウケイ</t>
    </rPh>
    <rPh sb="21" eb="23">
      <t>チョウサ</t>
    </rPh>
    <phoneticPr fontId="2"/>
  </si>
  <si>
    <t>別表１１　京都市における新設住宅着工戸数及び床面積の推移 －利用関係別－（1965年～2023年）</t>
    <phoneticPr fontId="2"/>
  </si>
  <si>
    <t xml:space="preserve"> 2022(令和４)年</t>
  </si>
  <si>
    <t xml:space="preserve"> 2023(令和５)年</t>
    <phoneticPr fontId="2"/>
  </si>
  <si>
    <t>2022年</t>
  </si>
  <si>
    <t>2023年</t>
    <phoneticPr fontId="2"/>
  </si>
  <si>
    <t>2022年</t>
    <phoneticPr fontId="2"/>
  </si>
  <si>
    <t>2023(令和5)年</t>
    <rPh sb="5" eb="7">
      <t>レイワ</t>
    </rPh>
    <phoneticPr fontId="2"/>
  </si>
  <si>
    <r>
      <rPr>
        <b/>
        <sz val="11"/>
        <rFont val="ＭＳ 明朝"/>
        <family val="1"/>
        <charset val="128"/>
      </rPr>
      <t xml:space="preserve"> </t>
    </r>
    <r>
      <rPr>
        <sz val="11"/>
        <rFont val="ＭＳ 明朝"/>
        <family val="1"/>
        <charset val="128"/>
      </rPr>
      <t>2023(令和5)年</t>
    </r>
    <rPh sb="6" eb="8">
      <t>レイワ</t>
    </rPh>
    <phoneticPr fontId="2"/>
  </si>
  <si>
    <t>皆増</t>
    <rPh sb="0" eb="1">
      <t>ミナ</t>
    </rPh>
    <rPh sb="1" eb="2">
      <t>ゾウ</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</si>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</sst>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_ * #,##0;_ * &quot;△&quot;#,##0;_ * &quot;…&quot;;_ @"/>
    <numFmt numFmtId="177" formatCode="#,##0;[Red]#,##0"/>
    <numFmt numFmtId="178" formatCode="#,##0.0;[Red]#,##0.0"/>
    <numFmt numFmtId="179" formatCode="0.0;&quot;△ &quot;0.0"/>
    <numFmt numFmtId="180" formatCode="#,##0.0;&quot;△ &quot;#,##0.0"/>
    <numFmt numFmtId="181" formatCode="_ * #,##0;_ * \-#,##0;_ * &quot;－&quot;_ ;_ @_ "/>
    <numFmt numFmtId="182" formatCode="#,##0_ "/>
    <numFmt numFmtId="183" formatCode="#,##0;&quot;△ &quot;#,##0"/>
    <numFmt numFmtId="184" formatCode="0_ "/>
    <numFmt numFmtId="185" formatCode="0.0_);[Red]\(0.0\)"/>
    <numFmt numFmtId="186" formatCode="0.0_ "/>
    <numFmt numFmtId="187" formatCode="_ * #,##0.0;_ * &quot;△&quot;#,##0.0;_ * &quot;…&quot;;_ @"/>
    <numFmt numFmtId="188" formatCode="0;&quot;△ &quot;0"/>
    <numFmt numFmtId="189" formatCode="0.0"/>
    <numFmt numFmtId="190" formatCode="#,##0.0"/>
    <numFmt numFmtId="191" formatCode="#,##0;&quot;△ &quot;#,##0;&quot;－&quot;"/>
  </numFmts>
  <fonts count="40">
    <font>
      <sz val="11"/>
      <name val="ＭＳ Ｐゴシック"/>
      <family val="3"/>
      <charset val="128"/>
    </font>
    <font>
      <sz val="11"/>
      <name val="ＭＳ Ｐゴシック"/>
      <family val="3"/>
      <charset val="128"/>
    </font>
    <font>
      <sz val="6"/>
      <name val="ＭＳ Ｐゴシック"/>
      <family val="3"/>
      <charset val="128"/>
    </font>
    <font>
      <u/>
      <sz val="11"/>
      <color indexed="12"/>
      <name val="ＭＳ Ｐゴシック"/>
      <family val="3"/>
      <charset val="128"/>
    </font>
    <font>
      <sz val="9"/>
      <name val="ＭＳ Ｐゴシック"/>
      <family val="3"/>
      <charset val="128"/>
    </font>
    <font>
      <sz val="12"/>
      <name val="ＭＳ 明朝"/>
      <family val="1"/>
      <charset val="128"/>
    </font>
    <font>
      <sz val="10"/>
      <name val="ＭＳ 明朝"/>
      <family val="1"/>
      <charset val="128"/>
    </font>
    <font>
      <b/>
      <sz val="11"/>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1"/>
      <name val="ＭＳ ゴシック"/>
      <family val="3"/>
      <charset val="128"/>
    </font>
    <font>
      <sz val="11"/>
      <name val="ＭＳ 明朝"/>
      <family val="1"/>
      <charset val="128"/>
    </font>
    <font>
      <sz val="11"/>
      <name val="ＭＳ ゴシック"/>
      <family val="3"/>
      <charset val="128"/>
    </font>
    <font>
      <sz val="9"/>
      <name val="ＭＳ 明朝"/>
      <family val="1"/>
      <charset val="128"/>
    </font>
    <font>
      <b/>
      <sz val="10.5"/>
      <name val="ＭＳ ゴシック"/>
      <family val="3"/>
      <charset val="128"/>
    </font>
    <font>
      <b/>
      <sz val="11"/>
      <name val="ＭＳ Ｐゴシック"/>
      <family val="3"/>
      <charset val="128"/>
    </font>
    <font>
      <b/>
      <sz val="12"/>
      <name val="ＭＳ 明朝"/>
      <family val="1"/>
      <charset val="128"/>
    </font>
    <font>
      <b/>
      <sz val="10"/>
      <name val="ＭＳ ゴシック"/>
      <family val="3"/>
      <charset val="128"/>
    </font>
    <font>
      <b/>
      <sz val="12"/>
      <name val="ＭＳ Ｐゴシック"/>
      <family val="3"/>
      <charset val="128"/>
    </font>
    <font>
      <b/>
      <sz val="10.5"/>
      <name val="ＭＳ Ｐゴシック"/>
      <family val="3"/>
      <charset val="128"/>
    </font>
    <font>
      <sz val="10.5"/>
      <name val="ＭＳ Ｐゴシック"/>
      <family val="3"/>
      <charset val="128"/>
    </font>
    <font>
      <b/>
      <sz val="10"/>
      <name val="ＭＳ 明朝"/>
      <family val="1"/>
      <charset val="128"/>
    </font>
    <font>
      <u/>
      <sz val="11"/>
      <color theme="10"/>
      <name val="ＭＳ Ｐゴシック"/>
      <family val="3"/>
      <charset val="128"/>
    </font>
    <font>
      <sz val="8"/>
      <name val="ＭＳ 明朝"/>
      <family val="1"/>
      <charset val="128"/>
    </font>
    <font>
      <sz val="7"/>
      <name val="ＭＳ 明朝"/>
      <family val="1"/>
      <charset val="128"/>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2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top/>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s>
  <cellStyleXfs count="50">
    <xf numFmtId="0" fontId="0" fillId="0" borderId="0">
      <alignment vertical="center"/>
    </xf>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11"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9" borderId="0" applyNumberFormat="0" applyBorder="0" applyAlignment="0" applyProtection="0">
      <alignment vertical="center"/>
    </xf>
    <xf numFmtId="0" fontId="10" fillId="0" borderId="0" applyNumberFormat="0" applyFill="0" applyBorder="0" applyAlignment="0" applyProtection="0">
      <alignment vertical="center"/>
    </xf>
    <xf numFmtId="0" fontId="11" fillId="20" borderId="1" applyNumberFormat="0" applyAlignment="0" applyProtection="0">
      <alignment vertical="center"/>
    </xf>
    <xf numFmtId="0" fontId="12" fillId="21" borderId="0" applyNumberFormat="0" applyBorder="0" applyAlignment="0" applyProtection="0">
      <alignment vertical="center"/>
    </xf>
    <xf numFmtId="9" fontId="1" fillId="0" borderId="0" applyFont="0" applyFill="0" applyBorder="0" applyAlignment="0" applyProtection="0">
      <alignment vertical="center"/>
    </xf>
    <xf numFmtId="0" fontId="37" fillId="0" borderId="0" applyNumberFormat="0" applyFill="0" applyBorder="0" applyAlignment="0" applyProtection="0"/>
    <xf numFmtId="0" fontId="8" fillId="22" borderId="2" applyNumberFormat="0" applyFont="0" applyAlignment="0" applyProtection="0">
      <alignment vertical="center"/>
    </xf>
    <xf numFmtId="0" fontId="13" fillId="0" borderId="3" applyNumberFormat="0" applyFill="0" applyAlignment="0" applyProtection="0">
      <alignment vertical="center"/>
    </xf>
    <xf numFmtId="0" fontId="14" fillId="3" borderId="0" applyNumberFormat="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38" fontId="1" fillId="0" borderId="0" applyFont="0" applyFill="0" applyBorder="0" applyAlignment="0" applyProtection="0"/>
    <xf numFmtId="0" fontId="17" fillId="0" borderId="5" applyNumberFormat="0" applyFill="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19" fillId="0" borderId="0" applyNumberFormat="0" applyFill="0" applyBorder="0" applyAlignment="0" applyProtection="0">
      <alignment vertical="center"/>
    </xf>
    <xf numFmtId="0" fontId="20" fillId="0" borderId="8" applyNumberFormat="0" applyFill="0" applyAlignment="0" applyProtection="0">
      <alignment vertical="center"/>
    </xf>
    <xf numFmtId="0" fontId="21" fillId="23" borderId="9" applyNumberFormat="0" applyAlignment="0" applyProtection="0">
      <alignment vertical="center"/>
    </xf>
    <xf numFmtId="0" fontId="22" fillId="0" borderId="0" applyNumberFormat="0" applyFill="0" applyBorder="0" applyAlignment="0" applyProtection="0">
      <alignment vertical="center"/>
    </xf>
    <xf numFmtId="0" fontId="23" fillId="7" borderId="4" applyNumberFormat="0" applyAlignment="0" applyProtection="0">
      <alignment vertical="center"/>
    </xf>
    <xf numFmtId="0" fontId="1" fillId="0" borderId="0"/>
    <xf numFmtId="0" fontId="1" fillId="0" borderId="0"/>
    <xf numFmtId="0" fontId="24" fillId="4" borderId="0" applyNumberFormat="0" applyBorder="0" applyAlignment="0" applyProtection="0">
      <alignment vertical="center"/>
    </xf>
    <xf numFmtId="0" fontId="3" fillId="0" borderId="0" applyNumberFormat="0" applyFill="0" applyBorder="0" applyAlignment="0" applyProtection="0">
      <alignment vertical="top"/>
      <protection locked="0"/>
    </xf>
    <xf numFmtId="38" fontId="1" fillId="0" borderId="0" applyFont="0" applyFill="0" applyBorder="0" applyAlignment="0" applyProtection="0">
      <alignment vertical="center"/>
    </xf>
    <xf numFmtId="0" fontId="37" fillId="0" borderId="0" applyNumberFormat="0" applyFill="0" applyBorder="0" applyAlignment="0" applyProtection="0">
      <alignment vertical="center"/>
    </xf>
  </cellStyleXfs>
  <cellXfs count="179">
    <xf numFmtId="0" fontId="0" fillId="0" borderId="0" xfId="0">
      <alignment vertical="center"/>
    </xf>
    <xf numFmtId="0" fontId="4" fillId="0" borderId="0" xfId="0" applyFont="1">
      <alignment vertical="center"/>
    </xf>
    <xf numFmtId="0" fontId="26" fillId="0" borderId="0" xfId="0" applyFont="1">
      <alignment vertical="center"/>
    </xf>
    <xf numFmtId="0" fontId="26" fillId="0" borderId="10" xfId="0" applyFont="1" applyBorder="1">
      <alignment vertical="center"/>
    </xf>
    <xf numFmtId="0" fontId="26" fillId="0" borderId="11" xfId="0" applyFont="1" applyBorder="1">
      <alignment vertical="center"/>
    </xf>
    <xf numFmtId="0" fontId="26" fillId="0" borderId="20" xfId="0" applyFont="1" applyBorder="1" applyAlignment="1">
      <alignment horizontal="center" vertical="center"/>
    </xf>
    <xf numFmtId="0" fontId="26" fillId="0" borderId="20" xfId="0" applyFont="1" applyBorder="1" applyAlignment="1">
      <alignment horizontal="center" vertical="center" wrapText="1"/>
    </xf>
    <xf numFmtId="0" fontId="26" fillId="0" borderId="0" xfId="0" applyFont="1" applyBorder="1">
      <alignment vertical="center"/>
    </xf>
    <xf numFmtId="0" fontId="26" fillId="0" borderId="16" xfId="0" applyFont="1" applyBorder="1">
      <alignment vertical="center"/>
    </xf>
    <xf numFmtId="0" fontId="26" fillId="0" borderId="0" xfId="0" applyFont="1" applyFill="1" applyBorder="1" applyAlignment="1">
      <alignment vertical="center"/>
    </xf>
    <xf numFmtId="177" fontId="26" fillId="0" borderId="16" xfId="0" applyNumberFormat="1" applyFont="1" applyBorder="1">
      <alignment vertical="center"/>
    </xf>
    <xf numFmtId="179" fontId="26" fillId="0" borderId="0" xfId="0" applyNumberFormat="1" applyFont="1" applyBorder="1">
      <alignment vertical="center"/>
    </xf>
    <xf numFmtId="177" fontId="26" fillId="0" borderId="0" xfId="0" applyNumberFormat="1" applyFont="1" applyBorder="1">
      <alignment vertical="center"/>
    </xf>
    <xf numFmtId="178" fontId="26" fillId="0" borderId="0" xfId="0" applyNumberFormat="1" applyFont="1" applyBorder="1">
      <alignment vertical="center"/>
    </xf>
    <xf numFmtId="179" fontId="29" fillId="0" borderId="0" xfId="0" applyNumberFormat="1" applyFont="1" applyBorder="1" applyAlignment="1">
      <alignment horizontal="right" vertical="center"/>
    </xf>
    <xf numFmtId="177" fontId="29" fillId="0" borderId="0" xfId="0" applyNumberFormat="1" applyFont="1" applyBorder="1" applyAlignment="1">
      <alignment horizontal="right" vertical="center"/>
    </xf>
    <xf numFmtId="178" fontId="29" fillId="0" borderId="0" xfId="0" applyNumberFormat="1" applyFont="1" applyBorder="1" applyAlignment="1">
      <alignment horizontal="right" vertical="center"/>
    </xf>
    <xf numFmtId="0" fontId="30" fillId="0" borderId="0" xfId="0" applyFont="1">
      <alignment vertical="center"/>
    </xf>
    <xf numFmtId="0" fontId="26" fillId="0" borderId="20" xfId="0" applyFont="1" applyBorder="1">
      <alignment vertical="center"/>
    </xf>
    <xf numFmtId="1" fontId="0" fillId="0" borderId="0" xfId="0" applyNumberFormat="1">
      <alignment vertical="center"/>
    </xf>
    <xf numFmtId="0" fontId="27" fillId="0" borderId="0" xfId="0" applyFont="1">
      <alignment vertical="center"/>
    </xf>
    <xf numFmtId="0" fontId="0" fillId="0" borderId="0" xfId="0" quotePrefix="1" applyAlignment="1">
      <alignment horizontal="right" vertical="center"/>
    </xf>
    <xf numFmtId="0" fontId="31" fillId="0" borderId="0" xfId="0" applyFont="1" applyAlignment="1">
      <alignment horizontal="center"/>
    </xf>
    <xf numFmtId="0" fontId="5" fillId="0" borderId="0" xfId="0" applyFont="1" applyAlignment="1"/>
    <xf numFmtId="0" fontId="0" fillId="0" borderId="0" xfId="0" applyBorder="1">
      <alignment vertical="center"/>
    </xf>
    <xf numFmtId="0" fontId="26" fillId="0" borderId="22" xfId="0" applyFont="1" applyBorder="1">
      <alignment vertical="center"/>
    </xf>
    <xf numFmtId="0" fontId="25" fillId="0" borderId="0" xfId="0" applyFont="1">
      <alignment vertical="center"/>
    </xf>
    <xf numFmtId="181" fontId="26" fillId="0" borderId="16" xfId="0" applyNumberFormat="1" applyFont="1" applyBorder="1">
      <alignment vertical="center"/>
    </xf>
    <xf numFmtId="179" fontId="26" fillId="0" borderId="0" xfId="0" applyNumberFormat="1" applyFont="1">
      <alignment vertical="center"/>
    </xf>
    <xf numFmtId="181" fontId="26" fillId="0" borderId="0" xfId="0" applyNumberFormat="1" applyFont="1">
      <alignment vertical="center"/>
    </xf>
    <xf numFmtId="184" fontId="0" fillId="0" borderId="0" xfId="0" applyNumberFormat="1">
      <alignment vertical="center"/>
    </xf>
    <xf numFmtId="176" fontId="26" fillId="0" borderId="16" xfId="0" applyNumberFormat="1" applyFont="1" applyBorder="1">
      <alignment vertical="center"/>
    </xf>
    <xf numFmtId="176" fontId="26" fillId="0" borderId="0" xfId="0" applyNumberFormat="1" applyFont="1" applyBorder="1">
      <alignment vertical="center"/>
    </xf>
    <xf numFmtId="176" fontId="29" fillId="0" borderId="16" xfId="0" applyNumberFormat="1" applyFont="1" applyBorder="1" applyAlignment="1">
      <alignment horizontal="right" vertical="center"/>
    </xf>
    <xf numFmtId="176" fontId="29" fillId="0" borderId="0" xfId="0" applyNumberFormat="1" applyFont="1" applyBorder="1" applyAlignment="1">
      <alignment horizontal="right" vertical="center"/>
    </xf>
    <xf numFmtId="0" fontId="0" fillId="0" borderId="0" xfId="0" applyAlignment="1">
      <alignment horizontal="center" vertical="center"/>
    </xf>
    <xf numFmtId="0" fontId="0" fillId="0" borderId="10" xfId="0" applyBorder="1">
      <alignment vertical="center"/>
    </xf>
    <xf numFmtId="186" fontId="26" fillId="0" borderId="0" xfId="0" applyNumberFormat="1" applyFont="1" applyBorder="1">
      <alignment vertical="center"/>
    </xf>
    <xf numFmtId="186" fontId="0" fillId="0" borderId="0" xfId="0" applyNumberFormat="1">
      <alignment vertical="center"/>
    </xf>
    <xf numFmtId="186" fontId="29" fillId="0" borderId="0" xfId="0" applyNumberFormat="1" applyFont="1" applyBorder="1" applyAlignment="1">
      <alignment horizontal="right" vertical="center"/>
    </xf>
    <xf numFmtId="181" fontId="29" fillId="0" borderId="0" xfId="0" applyNumberFormat="1" applyFont="1" applyAlignment="1">
      <alignment horizontal="right" vertical="center"/>
    </xf>
    <xf numFmtId="185" fontId="26" fillId="0" borderId="0" xfId="0" applyNumberFormat="1" applyFont="1" applyBorder="1">
      <alignment vertical="center"/>
    </xf>
    <xf numFmtId="186" fontId="25" fillId="0" borderId="0" xfId="0" applyNumberFormat="1" applyFont="1" applyBorder="1">
      <alignment vertical="center"/>
    </xf>
    <xf numFmtId="179" fontId="25" fillId="0" borderId="0" xfId="0" applyNumberFormat="1" applyFont="1" applyBorder="1">
      <alignment vertical="center"/>
    </xf>
    <xf numFmtId="179" fontId="0" fillId="0" borderId="0" xfId="0" applyNumberFormat="1">
      <alignment vertical="center"/>
    </xf>
    <xf numFmtId="176" fontId="26" fillId="0" borderId="16" xfId="0" applyNumberFormat="1" applyFont="1" applyBorder="1" applyAlignment="1">
      <alignment horizontal="right" vertical="center"/>
    </xf>
    <xf numFmtId="176" fontId="26" fillId="0" borderId="0" xfId="0" applyNumberFormat="1" applyFont="1" applyBorder="1" applyAlignment="1">
      <alignment horizontal="right" vertical="center"/>
    </xf>
    <xf numFmtId="179" fontId="26" fillId="0" borderId="0" xfId="0" applyNumberFormat="1" applyFont="1" applyBorder="1" applyAlignment="1">
      <alignment horizontal="right" vertical="center"/>
    </xf>
    <xf numFmtId="181" fontId="29" fillId="0" borderId="16" xfId="0" applyNumberFormat="1" applyFont="1" applyBorder="1" applyAlignment="1">
      <alignment horizontal="right" vertical="center"/>
    </xf>
    <xf numFmtId="0" fontId="25" fillId="0" borderId="0" xfId="0" applyFont="1" applyAlignment="1"/>
    <xf numFmtId="181" fontId="29" fillId="0" borderId="0" xfId="0" applyNumberFormat="1" applyFont="1" applyBorder="1" applyAlignment="1">
      <alignment horizontal="right" vertical="center"/>
    </xf>
    <xf numFmtId="179" fontId="29" fillId="0" borderId="0" xfId="0" applyNumberFormat="1" applyFont="1" applyAlignment="1">
      <alignment horizontal="right" vertical="center"/>
    </xf>
    <xf numFmtId="183" fontId="29" fillId="0" borderId="0" xfId="0" applyNumberFormat="1" applyFont="1" applyAlignment="1">
      <alignment horizontal="right" vertical="center"/>
    </xf>
    <xf numFmtId="0" fontId="26" fillId="0" borderId="0" xfId="0" applyFont="1" applyAlignment="1">
      <alignment horizontal="center"/>
    </xf>
    <xf numFmtId="181" fontId="26" fillId="0" borderId="0" xfId="0" applyNumberFormat="1" applyFont="1" applyBorder="1">
      <alignment vertical="center"/>
    </xf>
    <xf numFmtId="183" fontId="26" fillId="0" borderId="0" xfId="0" applyNumberFormat="1" applyFont="1">
      <alignment vertical="center"/>
    </xf>
    <xf numFmtId="179" fontId="26" fillId="0" borderId="0" xfId="0" applyNumberFormat="1" applyFont="1" applyAlignment="1">
      <alignment horizontal="right" vertical="center"/>
    </xf>
    <xf numFmtId="0" fontId="26" fillId="0" borderId="0" xfId="0" applyFont="1" applyAlignment="1">
      <alignment horizontal="right" vertical="center"/>
    </xf>
    <xf numFmtId="181" fontId="29" fillId="0" borderId="0" xfId="0" applyNumberFormat="1" applyFont="1" applyFill="1" applyBorder="1" applyAlignment="1">
      <alignment horizontal="right" vertical="center"/>
    </xf>
    <xf numFmtId="9" fontId="0" fillId="0" borderId="0" xfId="28" applyFont="1">
      <alignment vertical="center"/>
    </xf>
    <xf numFmtId="181" fontId="26" fillId="0" borderId="0" xfId="0" applyNumberFormat="1" applyFont="1" applyFill="1" applyBorder="1">
      <alignment vertical="center"/>
    </xf>
    <xf numFmtId="0" fontId="25" fillId="0" borderId="0" xfId="0" applyFont="1" applyFill="1" applyAlignment="1">
      <alignment vertical="center"/>
    </xf>
    <xf numFmtId="0" fontId="33" fillId="0" borderId="0" xfId="0" applyFont="1">
      <alignment vertical="center"/>
    </xf>
    <xf numFmtId="0" fontId="26" fillId="0" borderId="21" xfId="0" applyFont="1" applyBorder="1" applyAlignment="1">
      <alignment horizontal="center" vertical="center"/>
    </xf>
    <xf numFmtId="0" fontId="26" fillId="0" borderId="0" xfId="0" applyFont="1" applyBorder="1" applyAlignment="1">
      <alignment horizontal="center" vertical="center"/>
    </xf>
    <xf numFmtId="0" fontId="26" fillId="0" borderId="16" xfId="0" applyFont="1" applyBorder="1" applyAlignment="1">
      <alignment horizontal="center" vertical="center"/>
    </xf>
    <xf numFmtId="0" fontId="26" fillId="0" borderId="12" xfId="0" applyFont="1" applyBorder="1" applyAlignment="1">
      <alignment horizontal="center" vertical="center"/>
    </xf>
    <xf numFmtId="0" fontId="25" fillId="0" borderId="0" xfId="0" applyFont="1" applyBorder="1">
      <alignment vertical="center"/>
    </xf>
    <xf numFmtId="3" fontId="29" fillId="0" borderId="16" xfId="0" applyNumberFormat="1" applyFont="1" applyBorder="1" applyAlignment="1">
      <alignment horizontal="right" vertical="center"/>
    </xf>
    <xf numFmtId="3" fontId="29" fillId="0" borderId="0" xfId="0" applyNumberFormat="1" applyFont="1" applyBorder="1" applyAlignment="1">
      <alignment horizontal="right" vertical="center"/>
    </xf>
    <xf numFmtId="3" fontId="0" fillId="0" borderId="0" xfId="0" applyNumberFormat="1" applyFont="1">
      <alignment vertical="center"/>
    </xf>
    <xf numFmtId="0" fontId="7" fillId="0" borderId="0" xfId="0" applyFont="1" applyBorder="1">
      <alignment vertical="center"/>
    </xf>
    <xf numFmtId="3" fontId="7" fillId="0" borderId="16" xfId="0" applyNumberFormat="1" applyFont="1" applyBorder="1">
      <alignment vertical="center"/>
    </xf>
    <xf numFmtId="3" fontId="7" fillId="0" borderId="0" xfId="0" applyNumberFormat="1" applyFont="1" applyBorder="1">
      <alignment vertical="center"/>
    </xf>
    <xf numFmtId="3" fontId="26" fillId="0" borderId="16" xfId="0" applyNumberFormat="1" applyFont="1" applyBorder="1" applyAlignment="1">
      <alignment horizontal="right" vertical="center"/>
    </xf>
    <xf numFmtId="3" fontId="26" fillId="0" borderId="0" xfId="0" applyNumberFormat="1" applyFont="1" applyBorder="1" applyAlignment="1">
      <alignment horizontal="right" vertical="center"/>
    </xf>
    <xf numFmtId="3" fontId="26" fillId="0" borderId="0" xfId="0" applyNumberFormat="1" applyFont="1" applyBorder="1">
      <alignment vertical="center"/>
    </xf>
    <xf numFmtId="3" fontId="0" fillId="0" borderId="0" xfId="0" applyNumberFormat="1">
      <alignment vertical="center"/>
    </xf>
    <xf numFmtId="181" fontId="26" fillId="0" borderId="0" xfId="0" applyNumberFormat="1" applyFont="1" applyBorder="1" applyAlignment="1">
      <alignment horizontal="right" vertical="center"/>
    </xf>
    <xf numFmtId="3" fontId="26" fillId="0" borderId="20" xfId="0" applyNumberFormat="1" applyFont="1" applyBorder="1">
      <alignment vertical="center"/>
    </xf>
    <xf numFmtId="3" fontId="26" fillId="0" borderId="10" xfId="0" applyNumberFormat="1" applyFont="1" applyBorder="1">
      <alignment vertical="center"/>
    </xf>
    <xf numFmtId="0" fontId="26" fillId="0" borderId="14" xfId="0" applyFont="1" applyBorder="1">
      <alignment vertical="center"/>
    </xf>
    <xf numFmtId="180" fontId="26" fillId="0" borderId="0" xfId="0" applyNumberFormat="1" applyFont="1" applyBorder="1">
      <alignment vertical="center"/>
    </xf>
    <xf numFmtId="3" fontId="26" fillId="0" borderId="16" xfId="0" applyNumberFormat="1" applyFont="1" applyBorder="1">
      <alignment vertical="center"/>
    </xf>
    <xf numFmtId="190" fontId="26" fillId="0" borderId="0" xfId="0" applyNumberFormat="1" applyFont="1" applyBorder="1">
      <alignment vertical="center"/>
    </xf>
    <xf numFmtId="0" fontId="32" fillId="0" borderId="0" xfId="0" applyFont="1" applyAlignment="1">
      <alignment vertical="center"/>
    </xf>
    <xf numFmtId="0" fontId="34" fillId="0" borderId="0" xfId="0" applyFont="1" applyAlignment="1">
      <alignment horizontal="center" vertical="center"/>
    </xf>
    <xf numFmtId="0" fontId="35" fillId="0" borderId="0" xfId="0" applyFont="1" applyAlignment="1">
      <alignment horizontal="center" vertical="center"/>
    </xf>
    <xf numFmtId="0" fontId="26" fillId="0" borderId="0" xfId="0" applyFont="1" applyAlignment="1">
      <alignment horizontal="left"/>
    </xf>
    <xf numFmtId="0" fontId="1" fillId="0" borderId="10" xfId="0" applyFont="1" applyBorder="1">
      <alignment vertical="center"/>
    </xf>
    <xf numFmtId="0" fontId="26" fillId="0" borderId="15" xfId="0" applyFont="1" applyBorder="1" applyAlignment="1">
      <alignment horizontal="center" vertical="center"/>
    </xf>
    <xf numFmtId="0" fontId="26" fillId="0" borderId="22" xfId="0" applyFont="1" applyBorder="1" applyAlignment="1">
      <alignment horizontal="center" vertical="center"/>
    </xf>
    <xf numFmtId="0" fontId="1" fillId="0" borderId="0" xfId="0" applyFont="1">
      <alignment vertical="center"/>
    </xf>
    <xf numFmtId="0" fontId="1" fillId="0" borderId="0" xfId="0" applyFont="1" applyBorder="1">
      <alignment vertical="center"/>
    </xf>
    <xf numFmtId="182" fontId="26" fillId="0" borderId="16" xfId="0" applyNumberFormat="1" applyFont="1" applyBorder="1" applyAlignment="1">
      <alignment vertical="center"/>
    </xf>
    <xf numFmtId="187" fontId="26" fillId="0" borderId="0" xfId="0" applyNumberFormat="1" applyFont="1" applyBorder="1" applyAlignment="1">
      <alignment horizontal="right" vertical="center"/>
    </xf>
    <xf numFmtId="182" fontId="26" fillId="0" borderId="0" xfId="0" applyNumberFormat="1" applyFont="1" applyAlignment="1">
      <alignment vertical="center"/>
    </xf>
    <xf numFmtId="182" fontId="26" fillId="0" borderId="0" xfId="0" applyNumberFormat="1" applyFont="1" applyBorder="1" applyAlignment="1">
      <alignment horizontal="right" vertical="center"/>
    </xf>
    <xf numFmtId="182" fontId="26" fillId="0" borderId="0" xfId="0" applyNumberFormat="1" applyFont="1">
      <alignment vertical="center"/>
    </xf>
    <xf numFmtId="182" fontId="26" fillId="0" borderId="0" xfId="0" applyNumberFormat="1" applyFont="1" applyBorder="1">
      <alignment vertical="center"/>
    </xf>
    <xf numFmtId="182" fontId="26" fillId="0" borderId="16" xfId="0" applyNumberFormat="1" applyFont="1" applyBorder="1" applyAlignment="1">
      <alignment horizontal="right" vertical="center"/>
    </xf>
    <xf numFmtId="182" fontId="26" fillId="0" borderId="0" xfId="0" applyNumberFormat="1" applyFont="1" applyAlignment="1">
      <alignment horizontal="right" vertical="center"/>
    </xf>
    <xf numFmtId="0" fontId="0" fillId="0" borderId="0" xfId="0" applyFont="1">
      <alignment vertical="center"/>
    </xf>
    <xf numFmtId="182" fontId="29" fillId="0" borderId="16" xfId="0" applyNumberFormat="1" applyFont="1" applyBorder="1" applyAlignment="1">
      <alignment horizontal="right" vertical="center"/>
    </xf>
    <xf numFmtId="182" fontId="29" fillId="0" borderId="0" xfId="0" applyNumberFormat="1" applyFont="1" applyBorder="1" applyAlignment="1">
      <alignment horizontal="right" vertical="center"/>
    </xf>
    <xf numFmtId="0" fontId="6" fillId="0" borderId="18" xfId="0" applyFont="1" applyBorder="1" applyAlignment="1">
      <alignment horizontal="right" vertical="center"/>
    </xf>
    <xf numFmtId="182" fontId="32" fillId="0" borderId="10" xfId="0" applyNumberFormat="1" applyFont="1" applyBorder="1" applyAlignment="1">
      <alignment horizontal="right" vertical="center"/>
    </xf>
    <xf numFmtId="187" fontId="32" fillId="0" borderId="10" xfId="0" applyNumberFormat="1" applyFont="1" applyBorder="1" applyAlignment="1">
      <alignment horizontal="right" vertical="center"/>
    </xf>
    <xf numFmtId="182" fontId="36" fillId="0" borderId="10" xfId="0" applyNumberFormat="1" applyFont="1" applyBorder="1" applyAlignment="1">
      <alignment horizontal="right" vertical="center"/>
    </xf>
    <xf numFmtId="182" fontId="32" fillId="0" borderId="10" xfId="0" applyNumberFormat="1" applyFont="1" applyBorder="1">
      <alignment vertical="center"/>
    </xf>
    <xf numFmtId="191" fontId="26" fillId="0" borderId="0" xfId="0" applyNumberFormat="1" applyFont="1">
      <alignment vertical="center"/>
    </xf>
    <xf numFmtId="0" fontId="26" fillId="0" borderId="0" xfId="0" applyFont="1" applyAlignment="1">
      <alignment vertical="center"/>
    </xf>
    <xf numFmtId="177" fontId="29" fillId="0" borderId="14" xfId="0" applyNumberFormat="1" applyFont="1" applyBorder="1" applyAlignment="1">
      <alignment horizontal="left" vertical="center"/>
    </xf>
    <xf numFmtId="0" fontId="26" fillId="0" borderId="0" xfId="0" applyFont="1" applyBorder="1" applyAlignment="1">
      <alignment vertical="center"/>
    </xf>
    <xf numFmtId="179" fontId="26" fillId="0" borderId="0" xfId="0" applyNumberFormat="1" applyFont="1" applyFill="1" applyBorder="1" applyAlignment="1">
      <alignment horizontal="right" vertical="center"/>
    </xf>
    <xf numFmtId="0" fontId="26" fillId="0" borderId="21" xfId="0" applyFont="1" applyBorder="1" applyAlignment="1">
      <alignment horizontal="center" vertical="center"/>
    </xf>
    <xf numFmtId="179" fontId="29" fillId="0" borderId="0" xfId="0" applyNumberFormat="1" applyFont="1" applyBorder="1">
      <alignment vertical="center"/>
    </xf>
    <xf numFmtId="0" fontId="25" fillId="0" borderId="0" xfId="44" applyFont="1" applyAlignment="1">
      <alignment vertical="center"/>
    </xf>
    <xf numFmtId="0" fontId="38" fillId="0" borderId="0" xfId="44" applyFont="1" applyAlignment="1">
      <alignment vertical="center"/>
    </xf>
    <xf numFmtId="0" fontId="6" fillId="0" borderId="0" xfId="0" applyFont="1" applyAlignment="1">
      <alignment horizontal="left" vertical="center"/>
    </xf>
    <xf numFmtId="0" fontId="6" fillId="0" borderId="0" xfId="0" applyFont="1" applyAlignment="1">
      <alignment vertical="center"/>
    </xf>
    <xf numFmtId="0" fontId="6" fillId="0" borderId="0" xfId="0" applyFont="1" applyBorder="1" applyAlignment="1">
      <alignment vertical="center"/>
    </xf>
    <xf numFmtId="0" fontId="7" fillId="0" borderId="0" xfId="44" applyFont="1" applyAlignment="1">
      <alignment vertical="center"/>
    </xf>
    <xf numFmtId="0" fontId="6" fillId="0" borderId="0" xfId="44" applyFont="1" applyAlignment="1">
      <alignment vertical="center"/>
    </xf>
    <xf numFmtId="0" fontId="26" fillId="0" borderId="12" xfId="0" applyFont="1" applyBorder="1" applyAlignment="1">
      <alignment horizontal="center" vertical="center"/>
    </xf>
    <xf numFmtId="177" fontId="29" fillId="0" borderId="16" xfId="0" applyNumberFormat="1" applyFont="1" applyBorder="1" applyAlignment="1">
      <alignment horizontal="right" vertical="center"/>
    </xf>
    <xf numFmtId="188" fontId="29" fillId="0" borderId="0" xfId="0" applyNumberFormat="1" applyFont="1" applyBorder="1">
      <alignment vertical="center"/>
    </xf>
    <xf numFmtId="38" fontId="29" fillId="0" borderId="0" xfId="48" applyFont="1" applyBorder="1">
      <alignment vertical="center"/>
    </xf>
    <xf numFmtId="189" fontId="25" fillId="0" borderId="0" xfId="0" applyNumberFormat="1" applyFont="1">
      <alignment vertical="center"/>
    </xf>
    <xf numFmtId="190" fontId="26" fillId="0" borderId="10" xfId="0" applyNumberFormat="1" applyFont="1" applyBorder="1">
      <alignment vertical="center"/>
    </xf>
    <xf numFmtId="0" fontId="25" fillId="0" borderId="0" xfId="0" applyFont="1" applyBorder="1" applyAlignment="1">
      <alignment vertical="center"/>
    </xf>
    <xf numFmtId="0" fontId="4" fillId="0" borderId="0" xfId="0" applyFont="1" applyAlignment="1">
      <alignment vertical="center"/>
    </xf>
    <xf numFmtId="179" fontId="26" fillId="0" borderId="0" xfId="0" applyNumberFormat="1" applyFont="1" applyFill="1">
      <alignment vertical="center"/>
    </xf>
    <xf numFmtId="191" fontId="26" fillId="0" borderId="0" xfId="0" applyNumberFormat="1" applyFont="1" applyFill="1">
      <alignment vertical="center"/>
    </xf>
    <xf numFmtId="0" fontId="0" fillId="0" borderId="0" xfId="0" applyBorder="1" applyAlignment="1">
      <alignment vertical="center"/>
    </xf>
    <xf numFmtId="176" fontId="0" fillId="0" borderId="0" xfId="0" applyNumberFormat="1">
      <alignment vertical="center"/>
    </xf>
    <xf numFmtId="187" fontId="29" fillId="0" borderId="0" xfId="0" applyNumberFormat="1" applyFont="1" applyBorder="1" applyAlignment="1">
      <alignment horizontal="right" vertical="center"/>
    </xf>
    <xf numFmtId="179" fontId="25" fillId="0" borderId="0" xfId="0" applyNumberFormat="1" applyFont="1" applyBorder="1" applyAlignment="1">
      <alignment horizontal="right" vertical="center"/>
    </xf>
    <xf numFmtId="0" fontId="37" fillId="0" borderId="0" xfId="49" applyAlignment="1" applyProtection="1">
      <alignment vertical="center"/>
    </xf>
    <xf numFmtId="0" fontId="26" fillId="0" borderId="12" xfId="0" applyFont="1" applyBorder="1" applyAlignment="1">
      <alignment horizontal="center" vertical="center"/>
    </xf>
    <xf numFmtId="0" fontId="25" fillId="0" borderId="0" xfId="0" applyFont="1" applyAlignment="1">
      <alignment vertical="center"/>
    </xf>
    <xf numFmtId="0" fontId="0" fillId="0" borderId="0" xfId="0" applyBorder="1" applyAlignment="1">
      <alignment horizontal="center" vertical="center"/>
    </xf>
    <xf numFmtId="0" fontId="26" fillId="0" borderId="18" xfId="0" applyFont="1" applyBorder="1" applyAlignment="1">
      <alignment horizontal="center" vertical="center"/>
    </xf>
    <xf numFmtId="0" fontId="26" fillId="0" borderId="12" xfId="0" applyFont="1" applyBorder="1" applyAlignment="1">
      <alignment horizontal="center" vertical="center"/>
    </xf>
    <xf numFmtId="0" fontId="26" fillId="0" borderId="21" xfId="0" applyFont="1" applyBorder="1" applyAlignment="1">
      <alignment horizontal="center" vertical="center"/>
    </xf>
    <xf numFmtId="0" fontId="26" fillId="0" borderId="19" xfId="0" applyFont="1" applyBorder="1" applyAlignment="1">
      <alignment horizontal="center" vertical="center"/>
    </xf>
    <xf numFmtId="0" fontId="26" fillId="0" borderId="19" xfId="0" applyFont="1" applyFill="1" applyBorder="1" applyAlignment="1">
      <alignment horizontal="center" vertical="center"/>
    </xf>
    <xf numFmtId="0" fontId="26" fillId="0" borderId="10" xfId="0" applyFont="1" applyFill="1" applyBorder="1" applyAlignment="1">
      <alignment horizontal="center" vertical="center"/>
    </xf>
    <xf numFmtId="0" fontId="0" fillId="0" borderId="0" xfId="0" applyAlignment="1">
      <alignment vertical="center"/>
    </xf>
    <xf numFmtId="3" fontId="26" fillId="0" borderId="0" xfId="0" applyNumberFormat="1" applyFont="1" applyFill="1" applyBorder="1">
      <alignment vertical="center"/>
    </xf>
    <xf numFmtId="0" fontId="26" fillId="0" borderId="12" xfId="0" applyFont="1" applyBorder="1" applyAlignment="1">
      <alignment horizontal="center" vertical="center"/>
    </xf>
    <xf numFmtId="179" fontId="26" fillId="0" borderId="0" xfId="0" applyNumberFormat="1" applyFont="1" applyFill="1" applyBorder="1" applyAlignment="1">
      <alignment horizontal="left" vertical="center"/>
    </xf>
    <xf numFmtId="0" fontId="28" fillId="0" borderId="19" xfId="0" applyFont="1" applyBorder="1" applyAlignment="1">
      <alignment horizontal="center" vertical="center" wrapText="1"/>
    </xf>
    <xf numFmtId="0" fontId="28" fillId="0" borderId="21" xfId="0" applyFont="1" applyBorder="1" applyAlignment="1">
      <alignment horizontal="center" vertical="center" wrapText="1"/>
    </xf>
    <xf numFmtId="0" fontId="25" fillId="0" borderId="0" xfId="0" applyFont="1" applyAlignment="1">
      <alignment horizontal="center" vertical="center"/>
    </xf>
    <xf numFmtId="0" fontId="27" fillId="0" borderId="21" xfId="0" applyFont="1" applyBorder="1" applyAlignment="1">
      <alignment horizontal="center" vertical="center"/>
    </xf>
    <xf numFmtId="0" fontId="27" fillId="0" borderId="17" xfId="0" applyFont="1" applyBorder="1" applyAlignment="1">
      <alignment horizontal="center" vertical="center"/>
    </xf>
    <xf numFmtId="0" fontId="27" fillId="0" borderId="23" xfId="0" applyFont="1" applyBorder="1" applyAlignment="1">
      <alignment horizontal="center" vertical="center"/>
    </xf>
    <xf numFmtId="0" fontId="26" fillId="0" borderId="13" xfId="0" applyFont="1" applyBorder="1" applyAlignment="1">
      <alignment horizontal="center" vertical="center"/>
    </xf>
    <xf numFmtId="0" fontId="26" fillId="0" borderId="18" xfId="0" applyFont="1" applyBorder="1" applyAlignment="1">
      <alignment horizontal="center" vertical="center"/>
    </xf>
    <xf numFmtId="0" fontId="31" fillId="0" borderId="0" xfId="0" applyFont="1" applyAlignment="1">
      <alignment horizontal="center"/>
    </xf>
    <xf numFmtId="0" fontId="5" fillId="0" borderId="0" xfId="0" applyFont="1" applyAlignment="1"/>
    <xf numFmtId="0" fontId="26" fillId="0" borderId="21" xfId="0" applyFont="1" applyBorder="1" applyAlignment="1">
      <alignment horizontal="center" vertical="center"/>
    </xf>
    <xf numFmtId="0" fontId="26" fillId="0" borderId="23" xfId="0" applyFont="1" applyBorder="1" applyAlignment="1">
      <alignment horizontal="center" vertical="center"/>
    </xf>
    <xf numFmtId="0" fontId="26" fillId="0" borderId="12" xfId="0" applyFont="1" applyBorder="1" applyAlignment="1">
      <alignment horizontal="center" vertical="center"/>
    </xf>
    <xf numFmtId="0" fontId="26" fillId="0" borderId="17" xfId="0" applyFont="1" applyBorder="1" applyAlignment="1">
      <alignment horizontal="center" vertical="center"/>
    </xf>
    <xf numFmtId="0" fontId="25" fillId="0" borderId="0" xfId="0" applyFont="1" applyAlignment="1">
      <alignment horizontal="center"/>
    </xf>
    <xf numFmtId="0" fontId="26" fillId="0" borderId="11" xfId="0" applyFont="1" applyBorder="1" applyAlignment="1">
      <alignment horizontal="center" vertical="center"/>
    </xf>
    <xf numFmtId="0" fontId="26" fillId="0" borderId="10" xfId="0" applyFont="1" applyBorder="1" applyAlignment="1">
      <alignment horizontal="center" vertical="center"/>
    </xf>
    <xf numFmtId="0" fontId="26" fillId="0" borderId="0" xfId="0" applyFont="1" applyBorder="1" applyAlignment="1">
      <alignment horizontal="center" vertical="center"/>
    </xf>
    <xf numFmtId="0" fontId="25" fillId="0" borderId="0" xfId="0" applyFont="1" applyFill="1" applyAlignment="1">
      <alignment horizontal="center" vertical="center"/>
    </xf>
    <xf numFmtId="0" fontId="26" fillId="0" borderId="14" xfId="0" applyFont="1" applyBorder="1" applyAlignment="1">
      <alignment horizontal="center" vertical="center"/>
    </xf>
    <xf numFmtId="0" fontId="32" fillId="0" borderId="0" xfId="0" applyFont="1" applyAlignment="1">
      <alignment horizontal="center" vertical="center"/>
    </xf>
    <xf numFmtId="177" fontId="26" fillId="0" borderId="0" xfId="0" applyNumberFormat="1" applyFont="1">
      <alignment vertical="center"/>
    </xf>
    <xf numFmtId="178" fontId="26" fillId="0" borderId="0" xfId="0" applyNumberFormat="1" applyFont="1">
      <alignment vertical="center"/>
    </xf>
    <xf numFmtId="176" fontId="26" fillId="0" borderId="0" xfId="0" applyNumberFormat="1" applyFont="1">
      <alignment vertical="center"/>
    </xf>
    <xf numFmtId="186" fontId="26" fillId="0" borderId="0" xfId="0" applyNumberFormat="1" applyFont="1">
      <alignment vertical="center"/>
    </xf>
    <xf numFmtId="176" fontId="26" fillId="0" borderId="0" xfId="0" applyNumberFormat="1" applyFont="1" applyAlignment="1">
      <alignment horizontal="right" vertical="center"/>
    </xf>
    <xf numFmtId="187" fontId="26" fillId="0" borderId="0" xfId="0" applyNumberFormat="1" applyFont="1" applyAlignment="1">
      <alignment horizontal="right" vertical="center"/>
    </xf>
  </cellXfs>
  <cellStyles count="50">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ハイパーリンク" xfId="49" builtinId="8"/>
    <cellStyle name="ハイパーリンク 2" xfId="29" xr:uid="{00000000-0005-0000-0000-00001C000000}"/>
    <cellStyle name="ハイパーリンク 3" xfId="47" xr:uid="{7EE70C56-0B49-4B0C-848B-0E240121FB48}"/>
    <cellStyle name="メモ" xfId="30" builtinId="10" customBuiltin="1"/>
    <cellStyle name="リンク セル" xfId="31" builtinId="24" customBuiltin="1"/>
    <cellStyle name="悪い" xfId="32" builtinId="27" customBuiltin="1"/>
    <cellStyle name="計算" xfId="33" builtinId="22" customBuiltin="1"/>
    <cellStyle name="警告文" xfId="34" builtinId="11" customBuiltin="1"/>
    <cellStyle name="桁区切り" xfId="48" builtinId="6"/>
    <cellStyle name="桁区切り 2" xfId="35" xr:uid="{00000000-0005-0000-0000-000022000000}"/>
    <cellStyle name="見出し 1" xfId="36" builtinId="16" customBuiltin="1"/>
    <cellStyle name="見出し 2" xfId="37" builtinId="17" customBuiltin="1"/>
    <cellStyle name="見出し 3" xfId="38" builtinId="18" customBuiltin="1"/>
    <cellStyle name="見出し 4" xfId="39" builtinId="19" customBuiltin="1"/>
    <cellStyle name="集計" xfId="40" builtinId="25" customBuiltin="1"/>
    <cellStyle name="出力" xfId="41" builtinId="21" customBuiltin="1"/>
    <cellStyle name="説明文" xfId="42" builtinId="53" customBuiltin="1"/>
    <cellStyle name="入力" xfId="43" builtinId="20" customBuiltin="1"/>
    <cellStyle name="標準" xfId="0" builtinId="0"/>
    <cellStyle name="標準 2" xfId="44" xr:uid="{00000000-0005-0000-0000-00002C000000}"/>
    <cellStyle name="標準 3" xfId="45" xr:uid="{00000000-0005-0000-0000-00002D000000}"/>
    <cellStyle name="良い" xfId="46"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775A60-B891-4FD6-B0B6-8A56810B5E15}">
  <dimension ref="A2:J22"/>
  <sheetViews>
    <sheetView tabSelected="1" zoomScaleNormal="100" workbookViewId="0"/>
  </sheetViews>
  <sheetFormatPr defaultColWidth="9" defaultRowHeight="10.5"/>
  <cols>
    <col min="1" max="1" width="6.25" style="118" customWidth="1"/>
    <col min="2" max="2" width="95.5" style="118" customWidth="1"/>
    <col min="3" max="9" width="10" style="118" customWidth="1"/>
    <col min="10" max="16384" width="9" style="118"/>
  </cols>
  <sheetData>
    <row r="2" spans="1:10" ht="13.5" customHeight="1">
      <c r="A2" s="117" t="s">
        <v>171</v>
      </c>
      <c r="B2" s="117"/>
      <c r="C2" s="117"/>
      <c r="D2" s="117"/>
      <c r="E2" s="117"/>
      <c r="F2" s="117"/>
      <c r="G2" s="117"/>
      <c r="H2" s="117"/>
      <c r="I2" s="117"/>
    </row>
    <row r="3" spans="1:10" ht="13.5" customHeight="1">
      <c r="A3" s="117"/>
      <c r="B3" s="117"/>
      <c r="C3" s="117"/>
      <c r="D3" s="117"/>
      <c r="E3" s="117"/>
      <c r="F3" s="117"/>
      <c r="G3" s="117"/>
      <c r="H3" s="117"/>
      <c r="I3" s="117"/>
    </row>
    <row r="4" spans="1:10" s="120" customFormat="1" ht="15" customHeight="1">
      <c r="A4" s="119" t="s">
        <v>156</v>
      </c>
    </row>
    <row r="5" spans="1:10" s="120" customFormat="1" ht="15" customHeight="1">
      <c r="A5" s="119" t="s">
        <v>157</v>
      </c>
    </row>
    <row r="6" spans="1:10" s="120" customFormat="1" ht="15" customHeight="1">
      <c r="A6" s="120" t="s">
        <v>158</v>
      </c>
      <c r="C6" s="121"/>
      <c r="D6" s="121"/>
      <c r="E6" s="121"/>
      <c r="F6" s="121"/>
      <c r="G6" s="121"/>
      <c r="H6" s="121"/>
      <c r="I6" s="121"/>
      <c r="J6" s="121"/>
    </row>
    <row r="7" spans="1:10" s="120" customFormat="1" ht="15" customHeight="1">
      <c r="A7" s="120" t="s">
        <v>128</v>
      </c>
      <c r="C7" s="121"/>
      <c r="D7" s="121"/>
      <c r="E7" s="121"/>
      <c r="F7" s="121"/>
      <c r="G7" s="121"/>
      <c r="H7" s="121"/>
      <c r="I7" s="121"/>
      <c r="J7" s="121"/>
    </row>
    <row r="8" spans="1:10" s="120" customFormat="1" ht="15" customHeight="1">
      <c r="A8" s="120" t="s">
        <v>159</v>
      </c>
      <c r="C8" s="121"/>
      <c r="D8" s="121"/>
      <c r="E8" s="121"/>
      <c r="F8" s="121"/>
      <c r="G8" s="121"/>
      <c r="H8" s="121"/>
      <c r="I8" s="121"/>
      <c r="J8" s="121"/>
    </row>
    <row r="9" spans="1:10" ht="13.5" customHeight="1">
      <c r="A9" s="122"/>
      <c r="B9" s="122"/>
      <c r="C9" s="122"/>
      <c r="D9" s="122"/>
      <c r="E9" s="122"/>
      <c r="F9" s="122"/>
      <c r="G9" s="122"/>
      <c r="H9" s="122"/>
      <c r="I9" s="122"/>
    </row>
    <row r="10" spans="1:10" s="123" customFormat="1" ht="15" customHeight="1">
      <c r="B10" s="138" t="s">
        <v>130</v>
      </c>
    </row>
    <row r="11" spans="1:10" s="123" customFormat="1" ht="15" customHeight="1">
      <c r="B11" s="138" t="s">
        <v>129</v>
      </c>
    </row>
    <row r="12" spans="1:10" s="123" customFormat="1" ht="15" customHeight="1">
      <c r="B12" s="138" t="s">
        <v>139</v>
      </c>
    </row>
    <row r="13" spans="1:10" s="123" customFormat="1" ht="15" customHeight="1">
      <c r="B13" s="138" t="s">
        <v>147</v>
      </c>
    </row>
    <row r="14" spans="1:10" s="123" customFormat="1" ht="15" customHeight="1">
      <c r="B14" s="138" t="s">
        <v>148</v>
      </c>
    </row>
    <row r="15" spans="1:10" s="123" customFormat="1" ht="15" customHeight="1">
      <c r="B15" s="138" t="s">
        <v>149</v>
      </c>
    </row>
    <row r="16" spans="1:10" s="123" customFormat="1" ht="15" customHeight="1">
      <c r="B16" s="138" t="s">
        <v>150</v>
      </c>
    </row>
    <row r="17" spans="2:2" s="123" customFormat="1" ht="15" customHeight="1">
      <c r="B17" s="138" t="s">
        <v>151</v>
      </c>
    </row>
    <row r="18" spans="2:2" s="123" customFormat="1" ht="15" customHeight="1">
      <c r="B18" s="138" t="s">
        <v>160</v>
      </c>
    </row>
    <row r="19" spans="2:2" ht="15" customHeight="1">
      <c r="B19" s="138" t="s">
        <v>152</v>
      </c>
    </row>
    <row r="20" spans="2:2" ht="15" customHeight="1">
      <c r="B20" s="138" t="s">
        <v>172</v>
      </c>
    </row>
    <row r="21" spans="2:2" ht="15" customHeight="1"/>
    <row r="22" spans="2:2" ht="15" customHeight="1"/>
  </sheetData>
  <phoneticPr fontId="2"/>
  <hyperlinks>
    <hyperlink ref="B10" location="別1!A1" display="別表１　新設住宅着工戸数及び床面積（京都市・全国）" xr:uid="{A2FF1638-A3E9-4CD9-816F-18224898A151}"/>
    <hyperlink ref="B11" location="別2!A1" display="別表２　新設住宅着工戸数の推移（京都市・全国）　－利用関係別－" xr:uid="{E903372D-1A8D-4913-9E55-4DE702080B7E}"/>
    <hyperlink ref="B12" location="別3!A1" display="別表３　京都市における新設住宅着工戸数の推移　－種類別－" xr:uid="{BEF1F75A-9B6E-4227-8676-1247F6AFD7C9}"/>
    <hyperlink ref="B13" location="別4!A1" display="別表４　京都市における新設住宅着工戸数の推移　－建て方別－" xr:uid="{D8080025-C71F-4511-92CE-B276897C64D2}"/>
    <hyperlink ref="B14" location="別5!A1" display="別表５　京都市における新設住宅着工戸数の推移　－構造別－" xr:uid="{22967258-3E2A-4162-AFFA-A8CA1D873F00}"/>
    <hyperlink ref="B15" location="別6!A1" display="別表６　新設住宅着工戸数及び床面積（行政区別）" xr:uid="{BA26AB2F-6065-4472-8BB0-BACBDE840D43}"/>
    <hyperlink ref="B16" location="別7!A1" display="別表７　利用関係別新設住宅着工戸数及び対前年増加率（行政区別）" xr:uid="{D4EB4DDD-DD9F-4F58-911F-B5450BD0BA1B}"/>
    <hyperlink ref="B17" location="別8!A1" display="別表８　利用関係別新設住宅着工戸数及び床面積（行政区別）" xr:uid="{12AFB5DC-2D86-4A1D-993D-19CE6C0BBE41}"/>
    <hyperlink ref="B18" location="別9!A1" display="別表９　種類別，建て方別新設住宅着工戸数及び床面積（行政区別）" xr:uid="{41AB1168-AA2A-4FE9-AD90-383BDEC6EF0A}"/>
    <hyperlink ref="B19" location="別10!A1" display="別表１０　新設住宅着工戸数及び床面積（政令指定都市別）" xr:uid="{EF90EC9B-E2C5-4124-B031-E9FF9A38C7C4}"/>
    <hyperlink ref="B20" location="別11!A1" display="別表１１　京都市における新設住宅着工戸数及び床面積の推移 －利用関係別－（1965年～2021年）" xr:uid="{8F01097A-69C2-4256-A8D6-711F45AFD617}"/>
  </hyperlinks>
  <pageMargins left="0.6692913385826772" right="0.6692913385826772" top="0.78740157480314965" bottom="0.78740157480314965" header="0.51181102362204722" footer="0.51181102362204722"/>
  <pageSetup paperSize="9"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31"/>
  <dimension ref="B2:BA23"/>
  <sheetViews>
    <sheetView showGridLines="0" zoomScaleNormal="100" zoomScaleSheetLayoutView="100" workbookViewId="0"/>
  </sheetViews>
  <sheetFormatPr defaultRowHeight="13.5"/>
  <cols>
    <col min="1" max="1" width="3.75" customWidth="1"/>
    <col min="2" max="2" width="8.5" customWidth="1"/>
    <col min="3" max="3" width="7.375" customWidth="1"/>
    <col min="4" max="4" width="9.375" bestFit="1" customWidth="1"/>
    <col min="5" max="5" width="7.25" customWidth="1"/>
    <col min="6" max="6" width="8.125" customWidth="1"/>
    <col min="7" max="9" width="7.25" customWidth="1"/>
    <col min="10" max="10" width="9.375" bestFit="1" customWidth="1"/>
    <col min="11" max="11" width="7.25" customWidth="1"/>
    <col min="12" max="12" width="8.125" customWidth="1"/>
    <col min="13" max="13" width="7.25" customWidth="1"/>
    <col min="14" max="14" width="8.625" customWidth="1"/>
  </cols>
  <sheetData>
    <row r="2" spans="2:15" ht="15" customHeight="1">
      <c r="B2" s="170" t="s">
        <v>166</v>
      </c>
      <c r="C2" s="170"/>
      <c r="D2" s="170"/>
      <c r="E2" s="170"/>
      <c r="F2" s="170"/>
      <c r="G2" s="170"/>
      <c r="H2" s="170"/>
      <c r="I2" s="170"/>
      <c r="J2" s="170"/>
      <c r="K2" s="170"/>
      <c r="L2" s="170"/>
      <c r="M2" s="170"/>
      <c r="N2" s="170"/>
    </row>
    <row r="3" spans="2:15" ht="9" customHeight="1">
      <c r="C3" s="62"/>
    </row>
    <row r="4" spans="2:15">
      <c r="B4" s="2" t="s">
        <v>165</v>
      </c>
      <c r="C4" s="2"/>
      <c r="D4" s="2"/>
      <c r="E4" s="2"/>
      <c r="F4" s="2"/>
      <c r="G4" s="2"/>
      <c r="H4" s="2"/>
      <c r="I4" s="2"/>
      <c r="J4" s="2"/>
      <c r="K4" s="2"/>
      <c r="L4" s="2"/>
      <c r="N4" s="57" t="s">
        <v>179</v>
      </c>
    </row>
    <row r="5" spans="2:15" ht="13.5" customHeight="1">
      <c r="B5" s="158" t="s">
        <v>32</v>
      </c>
      <c r="C5" s="162" t="s">
        <v>9</v>
      </c>
      <c r="D5" s="165"/>
      <c r="E5" s="165"/>
      <c r="F5" s="165"/>
      <c r="G5" s="165"/>
      <c r="H5" s="163"/>
      <c r="I5" s="162" t="s">
        <v>8</v>
      </c>
      <c r="J5" s="165"/>
      <c r="K5" s="165"/>
      <c r="L5" s="165"/>
      <c r="M5" s="165"/>
      <c r="N5" s="165"/>
    </row>
    <row r="6" spans="2:15" ht="13.5" customHeight="1">
      <c r="B6" s="171"/>
      <c r="C6" s="162" t="s">
        <v>25</v>
      </c>
      <c r="D6" s="163"/>
      <c r="E6" s="162" t="s">
        <v>26</v>
      </c>
      <c r="F6" s="163"/>
      <c r="G6" s="162" t="s">
        <v>3</v>
      </c>
      <c r="H6" s="163"/>
      <c r="I6" s="165" t="s">
        <v>47</v>
      </c>
      <c r="J6" s="163"/>
      <c r="K6" s="162" t="s">
        <v>30</v>
      </c>
      <c r="L6" s="163"/>
      <c r="M6" s="162" t="s">
        <v>48</v>
      </c>
      <c r="N6" s="165"/>
    </row>
    <row r="7" spans="2:15" s="35" customFormat="1" ht="13.5" customHeight="1">
      <c r="B7" s="159"/>
      <c r="C7" s="65" t="s">
        <v>12</v>
      </c>
      <c r="D7" s="66" t="s">
        <v>0</v>
      </c>
      <c r="E7" s="5" t="s">
        <v>12</v>
      </c>
      <c r="F7" s="66" t="s">
        <v>0</v>
      </c>
      <c r="G7" s="5" t="s">
        <v>12</v>
      </c>
      <c r="H7" s="66" t="s">
        <v>0</v>
      </c>
      <c r="I7" s="64" t="s">
        <v>12</v>
      </c>
      <c r="J7" s="66" t="s">
        <v>0</v>
      </c>
      <c r="K7" s="5" t="s">
        <v>12</v>
      </c>
      <c r="L7" s="66" t="s">
        <v>0</v>
      </c>
      <c r="M7" s="5" t="s">
        <v>12</v>
      </c>
      <c r="N7" s="63" t="s">
        <v>0</v>
      </c>
    </row>
    <row r="8" spans="2:15" ht="6" customHeight="1">
      <c r="B8" s="7"/>
      <c r="C8" s="25"/>
      <c r="D8" s="7"/>
      <c r="E8" s="7"/>
      <c r="F8" s="4"/>
      <c r="G8" s="4"/>
      <c r="H8" s="81"/>
      <c r="I8" s="4"/>
      <c r="J8" s="7"/>
      <c r="K8" s="7"/>
      <c r="L8" s="4"/>
      <c r="M8" s="4"/>
      <c r="N8" s="7"/>
    </row>
    <row r="9" spans="2:15" s="17" customFormat="1" ht="15" customHeight="1">
      <c r="B9" s="26" t="s">
        <v>22</v>
      </c>
      <c r="C9" s="68">
        <v>9147</v>
      </c>
      <c r="D9" s="69">
        <v>633939</v>
      </c>
      <c r="E9" s="69">
        <v>606</v>
      </c>
      <c r="F9" s="69">
        <v>35198</v>
      </c>
      <c r="G9" s="50">
        <v>0</v>
      </c>
      <c r="H9" s="50">
        <v>0</v>
      </c>
      <c r="I9" s="68">
        <v>2835</v>
      </c>
      <c r="J9" s="69">
        <v>302241</v>
      </c>
      <c r="K9" s="69">
        <v>277</v>
      </c>
      <c r="L9" s="69">
        <v>15648</v>
      </c>
      <c r="M9" s="69">
        <v>6641</v>
      </c>
      <c r="N9" s="69">
        <v>351248</v>
      </c>
      <c r="O9" s="70"/>
    </row>
    <row r="10" spans="2:15" ht="15" customHeight="1">
      <c r="B10" s="53" t="s">
        <v>35</v>
      </c>
      <c r="C10" s="74">
        <v>717</v>
      </c>
      <c r="D10" s="75">
        <v>54714</v>
      </c>
      <c r="E10" s="75">
        <v>13</v>
      </c>
      <c r="F10" s="75">
        <v>686</v>
      </c>
      <c r="G10" s="54">
        <v>0</v>
      </c>
      <c r="H10" s="54">
        <v>0</v>
      </c>
      <c r="I10" s="83">
        <v>352</v>
      </c>
      <c r="J10" s="76">
        <v>37063</v>
      </c>
      <c r="K10" s="75">
        <v>83</v>
      </c>
      <c r="L10" s="75">
        <v>4782</v>
      </c>
      <c r="M10" s="75">
        <v>295</v>
      </c>
      <c r="N10" s="75">
        <v>13555</v>
      </c>
      <c r="O10" s="77"/>
    </row>
    <row r="11" spans="2:15" ht="15" customHeight="1">
      <c r="B11" s="53" t="s">
        <v>36</v>
      </c>
      <c r="C11" s="74">
        <v>652</v>
      </c>
      <c r="D11" s="75">
        <v>45801</v>
      </c>
      <c r="E11" s="75">
        <v>43</v>
      </c>
      <c r="F11" s="75">
        <v>2104</v>
      </c>
      <c r="G11" s="54">
        <v>0</v>
      </c>
      <c r="H11" s="54">
        <v>0</v>
      </c>
      <c r="I11" s="83">
        <v>136</v>
      </c>
      <c r="J11" s="76">
        <v>16639</v>
      </c>
      <c r="K11" s="75">
        <v>7</v>
      </c>
      <c r="L11" s="75">
        <v>542</v>
      </c>
      <c r="M11" s="75">
        <v>552</v>
      </c>
      <c r="N11" s="75">
        <v>30724</v>
      </c>
    </row>
    <row r="12" spans="2:15" ht="15" customHeight="1">
      <c r="B12" s="53" t="s">
        <v>37</v>
      </c>
      <c r="C12" s="74">
        <v>866</v>
      </c>
      <c r="D12" s="75">
        <v>64031</v>
      </c>
      <c r="E12" s="75">
        <v>25</v>
      </c>
      <c r="F12" s="75">
        <v>1147</v>
      </c>
      <c r="G12" s="54">
        <v>0</v>
      </c>
      <c r="H12" s="54">
        <v>0</v>
      </c>
      <c r="I12" s="83">
        <v>353</v>
      </c>
      <c r="J12" s="76">
        <v>40419</v>
      </c>
      <c r="K12" s="75">
        <v>49</v>
      </c>
      <c r="L12" s="75">
        <v>2450</v>
      </c>
      <c r="M12" s="75">
        <v>489</v>
      </c>
      <c r="N12" s="75">
        <v>22309</v>
      </c>
    </row>
    <row r="13" spans="2:15" ht="15" customHeight="1">
      <c r="B13" s="53" t="s">
        <v>38</v>
      </c>
      <c r="C13" s="74">
        <v>947</v>
      </c>
      <c r="D13" s="75">
        <v>72265</v>
      </c>
      <c r="E13" s="75">
        <v>198</v>
      </c>
      <c r="F13" s="75">
        <v>15022</v>
      </c>
      <c r="G13" s="54">
        <v>0</v>
      </c>
      <c r="H13" s="54">
        <v>0</v>
      </c>
      <c r="I13" s="83">
        <v>123</v>
      </c>
      <c r="J13" s="76">
        <v>14073</v>
      </c>
      <c r="K13" s="75">
        <v>8</v>
      </c>
      <c r="L13" s="75">
        <v>351</v>
      </c>
      <c r="M13" s="75">
        <v>1014</v>
      </c>
      <c r="N13" s="75">
        <v>72863</v>
      </c>
    </row>
    <row r="14" spans="2:15" ht="15" customHeight="1">
      <c r="B14" s="53" t="s">
        <v>39</v>
      </c>
      <c r="C14" s="74">
        <v>345</v>
      </c>
      <c r="D14" s="75">
        <v>23841</v>
      </c>
      <c r="E14" s="75">
        <v>30</v>
      </c>
      <c r="F14" s="75">
        <v>2068</v>
      </c>
      <c r="G14" s="54">
        <v>0</v>
      </c>
      <c r="H14" s="54">
        <v>0</v>
      </c>
      <c r="I14" s="83">
        <v>58</v>
      </c>
      <c r="J14" s="76">
        <v>6549</v>
      </c>
      <c r="K14" s="110">
        <v>13</v>
      </c>
      <c r="L14" s="110">
        <v>829</v>
      </c>
      <c r="M14" s="75">
        <v>304</v>
      </c>
      <c r="N14" s="75">
        <v>18531</v>
      </c>
    </row>
    <row r="15" spans="2:15" ht="15" customHeight="1">
      <c r="B15" s="53" t="s">
        <v>40</v>
      </c>
      <c r="C15" s="74">
        <v>584</v>
      </c>
      <c r="D15" s="75">
        <v>40434</v>
      </c>
      <c r="E15" s="75">
        <v>15</v>
      </c>
      <c r="F15" s="75">
        <v>766</v>
      </c>
      <c r="G15" s="54">
        <v>0</v>
      </c>
      <c r="H15" s="54">
        <v>0</v>
      </c>
      <c r="I15" s="83">
        <v>243</v>
      </c>
      <c r="J15" s="76">
        <v>25483</v>
      </c>
      <c r="K15" s="75">
        <v>10</v>
      </c>
      <c r="L15" s="75">
        <v>545</v>
      </c>
      <c r="M15" s="75">
        <v>346</v>
      </c>
      <c r="N15" s="75">
        <v>15172</v>
      </c>
    </row>
    <row r="16" spans="2:15" ht="15" customHeight="1">
      <c r="B16" s="53" t="s">
        <v>41</v>
      </c>
      <c r="C16" s="74">
        <v>1104</v>
      </c>
      <c r="D16" s="75">
        <v>75359</v>
      </c>
      <c r="E16" s="75">
        <v>90</v>
      </c>
      <c r="F16" s="75">
        <v>4944</v>
      </c>
      <c r="G16" s="54">
        <v>0</v>
      </c>
      <c r="H16" s="54">
        <v>0</v>
      </c>
      <c r="I16" s="83">
        <v>89</v>
      </c>
      <c r="J16" s="76">
        <v>10789</v>
      </c>
      <c r="K16" s="110">
        <v>8</v>
      </c>
      <c r="L16" s="110">
        <v>485</v>
      </c>
      <c r="M16" s="75">
        <v>1097</v>
      </c>
      <c r="N16" s="75">
        <v>69029</v>
      </c>
    </row>
    <row r="17" spans="2:53" ht="15" customHeight="1">
      <c r="B17" s="53" t="s">
        <v>42</v>
      </c>
      <c r="C17" s="74">
        <v>1163</v>
      </c>
      <c r="D17" s="75">
        <v>55029</v>
      </c>
      <c r="E17" s="75">
        <v>3</v>
      </c>
      <c r="F17" s="75">
        <v>358</v>
      </c>
      <c r="G17" s="54">
        <v>0</v>
      </c>
      <c r="H17" s="54">
        <v>0</v>
      </c>
      <c r="I17" s="83">
        <v>166</v>
      </c>
      <c r="J17" s="76">
        <v>17121</v>
      </c>
      <c r="K17" s="75">
        <v>13</v>
      </c>
      <c r="L17" s="75">
        <v>461</v>
      </c>
      <c r="M17" s="75">
        <v>987</v>
      </c>
      <c r="N17" s="75">
        <v>37805</v>
      </c>
    </row>
    <row r="18" spans="2:53" ht="15" customHeight="1">
      <c r="B18" s="53" t="s">
        <v>43</v>
      </c>
      <c r="C18" s="74">
        <v>1046</v>
      </c>
      <c r="D18" s="75">
        <v>70079</v>
      </c>
      <c r="E18" s="75">
        <v>63</v>
      </c>
      <c r="F18" s="75">
        <v>2237</v>
      </c>
      <c r="G18" s="54">
        <v>0</v>
      </c>
      <c r="H18" s="54">
        <v>0</v>
      </c>
      <c r="I18" s="83">
        <v>406</v>
      </c>
      <c r="J18" s="76">
        <v>41416</v>
      </c>
      <c r="K18" s="75">
        <v>34</v>
      </c>
      <c r="L18" s="75">
        <v>1852</v>
      </c>
      <c r="M18" s="75">
        <v>669</v>
      </c>
      <c r="N18" s="75">
        <v>29048</v>
      </c>
    </row>
    <row r="19" spans="2:53" ht="15" customHeight="1">
      <c r="B19" s="53" t="s">
        <v>44</v>
      </c>
      <c r="C19" s="74">
        <v>623</v>
      </c>
      <c r="D19" s="75">
        <v>51981</v>
      </c>
      <c r="E19" s="75">
        <v>74</v>
      </c>
      <c r="F19" s="75">
        <v>3926</v>
      </c>
      <c r="G19" s="54">
        <v>0</v>
      </c>
      <c r="H19" s="54">
        <v>0</v>
      </c>
      <c r="I19" s="83">
        <v>384</v>
      </c>
      <c r="J19" s="76">
        <v>39231</v>
      </c>
      <c r="K19" s="75">
        <v>18</v>
      </c>
      <c r="L19" s="75">
        <v>1283</v>
      </c>
      <c r="M19" s="75">
        <v>295</v>
      </c>
      <c r="N19" s="75">
        <v>15393</v>
      </c>
    </row>
    <row r="20" spans="2:53" ht="15" customHeight="1">
      <c r="B20" s="53" t="s">
        <v>45</v>
      </c>
      <c r="C20" s="74">
        <v>1100</v>
      </c>
      <c r="D20" s="75">
        <v>80405</v>
      </c>
      <c r="E20" s="75">
        <v>52</v>
      </c>
      <c r="F20" s="75">
        <v>1940</v>
      </c>
      <c r="G20" s="54">
        <v>0</v>
      </c>
      <c r="H20" s="54">
        <v>0</v>
      </c>
      <c r="I20" s="83">
        <v>525</v>
      </c>
      <c r="J20" s="76">
        <v>53458</v>
      </c>
      <c r="K20" s="75">
        <v>34</v>
      </c>
      <c r="L20" s="75">
        <v>2068</v>
      </c>
      <c r="M20" s="75">
        <v>593</v>
      </c>
      <c r="N20" s="75">
        <v>26819</v>
      </c>
      <c r="O20" s="24"/>
      <c r="P20" s="24"/>
      <c r="Q20" s="24"/>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24"/>
      <c r="AU20" s="24"/>
      <c r="AV20" s="24"/>
      <c r="AW20" s="24"/>
      <c r="AX20" s="24"/>
      <c r="AY20" s="24"/>
      <c r="AZ20" s="24"/>
      <c r="BA20" s="24"/>
    </row>
    <row r="21" spans="2:53" ht="6" customHeight="1">
      <c r="B21" s="3"/>
      <c r="C21" s="79"/>
      <c r="D21" s="80"/>
      <c r="E21" s="80"/>
      <c r="F21" s="80"/>
      <c r="G21" s="80"/>
      <c r="H21" s="80"/>
      <c r="I21" s="79"/>
      <c r="J21" s="80"/>
      <c r="K21" s="80"/>
      <c r="L21" s="80"/>
      <c r="M21" s="80"/>
      <c r="N21" s="80"/>
      <c r="O21" s="24"/>
      <c r="P21" s="24"/>
      <c r="Q21" s="24"/>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24"/>
      <c r="AU21" s="24"/>
      <c r="AV21" s="24"/>
      <c r="AW21" s="24"/>
      <c r="AX21" s="24"/>
      <c r="AY21" s="24"/>
      <c r="AZ21" s="24"/>
      <c r="BA21" s="24"/>
    </row>
    <row r="22" spans="2:53" s="24" customFormat="1" ht="6" customHeight="1">
      <c r="B22" s="7"/>
      <c r="C22" s="76"/>
      <c r="D22" s="76"/>
      <c r="E22" s="76"/>
      <c r="F22" s="76"/>
      <c r="G22" s="76"/>
      <c r="H22" s="76"/>
      <c r="I22" s="7"/>
      <c r="J22" s="7"/>
      <c r="K22" s="7"/>
      <c r="L22" s="7"/>
    </row>
    <row r="23" spans="2:53">
      <c r="C23" s="77"/>
      <c r="D23" s="77"/>
      <c r="E23" s="77"/>
      <c r="F23" s="77"/>
      <c r="G23" s="77"/>
      <c r="H23" s="77"/>
      <c r="I23" s="77"/>
      <c r="J23" s="77"/>
      <c r="K23" s="77"/>
      <c r="L23" s="77"/>
      <c r="M23" s="77"/>
      <c r="N23" s="77"/>
    </row>
  </sheetData>
  <mergeCells count="10">
    <mergeCell ref="B2:N2"/>
    <mergeCell ref="B5:B7"/>
    <mergeCell ref="C5:H5"/>
    <mergeCell ref="I5:N5"/>
    <mergeCell ref="C6:D6"/>
    <mergeCell ref="E6:F6"/>
    <mergeCell ref="G6:H6"/>
    <mergeCell ref="I6:J6"/>
    <mergeCell ref="K6:L6"/>
    <mergeCell ref="M6:N6"/>
  </mergeCells>
  <phoneticPr fontId="2"/>
  <pageMargins left="0.39370078740157483" right="0.39370078740157483" top="0.39370078740157483" bottom="0.39370078740157483" header="0.51181102362204722" footer="0.51181102362204722"/>
  <pageSetup paperSize="9" scale="66" fitToHeight="0" orientation="portrait" r:id="rId1"/>
  <headerFooter alignWithMargins="0">
    <oddFooter>&amp;C- 8 -</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34"/>
  <dimension ref="B2:L31"/>
  <sheetViews>
    <sheetView showGridLines="0" zoomScaleNormal="100" zoomScaleSheetLayoutView="100" workbookViewId="0"/>
  </sheetViews>
  <sheetFormatPr defaultRowHeight="13.5"/>
  <cols>
    <col min="1" max="1" width="3.125" customWidth="1"/>
    <col min="2" max="2" width="14.5" customWidth="1"/>
    <col min="3" max="4" width="9.375" customWidth="1"/>
    <col min="5" max="5" width="8.75" customWidth="1"/>
    <col min="6" max="7" width="11.5" customWidth="1"/>
    <col min="8" max="11" width="8.75" customWidth="1"/>
  </cols>
  <sheetData>
    <row r="2" spans="2:12">
      <c r="B2" s="154" t="s">
        <v>146</v>
      </c>
      <c r="C2" s="154"/>
      <c r="D2" s="154"/>
      <c r="E2" s="154"/>
      <c r="F2" s="154"/>
      <c r="G2" s="154"/>
      <c r="H2" s="154"/>
      <c r="I2" s="154"/>
      <c r="J2" s="154"/>
      <c r="K2" s="154"/>
    </row>
    <row r="4" spans="2:12">
      <c r="B4" s="2" t="s">
        <v>162</v>
      </c>
      <c r="C4" s="2"/>
      <c r="D4" s="2"/>
      <c r="E4" s="2"/>
      <c r="F4" s="2"/>
      <c r="G4" s="2"/>
      <c r="H4" s="2"/>
      <c r="I4" s="2"/>
      <c r="J4" s="2"/>
    </row>
    <row r="5" spans="2:12" s="35" customFormat="1" ht="13.5" customHeight="1">
      <c r="B5" s="167" t="s">
        <v>155</v>
      </c>
      <c r="C5" s="162" t="s">
        <v>49</v>
      </c>
      <c r="D5" s="165"/>
      <c r="E5" s="165"/>
      <c r="F5" s="162" t="s">
        <v>0</v>
      </c>
      <c r="G5" s="165"/>
      <c r="H5" s="163"/>
      <c r="I5" s="162" t="s">
        <v>154</v>
      </c>
      <c r="J5" s="165"/>
      <c r="K5" s="165"/>
    </row>
    <row r="6" spans="2:12" s="35" customFormat="1" ht="13.5" customHeight="1">
      <c r="B6" s="168"/>
      <c r="C6" s="143" t="s">
        <v>176</v>
      </c>
      <c r="D6" s="143" t="s">
        <v>175</v>
      </c>
      <c r="E6" s="143" t="s">
        <v>1</v>
      </c>
      <c r="F6" s="150" t="s">
        <v>176</v>
      </c>
      <c r="G6" s="143" t="s">
        <v>175</v>
      </c>
      <c r="H6" s="143" t="s">
        <v>1</v>
      </c>
      <c r="I6" s="143" t="s">
        <v>176</v>
      </c>
      <c r="J6" s="143" t="s">
        <v>169</v>
      </c>
      <c r="K6" s="144" t="s">
        <v>1</v>
      </c>
      <c r="L6" s="141"/>
    </row>
    <row r="7" spans="2:12" ht="6" customHeight="1">
      <c r="B7" s="7"/>
      <c r="C7" s="8"/>
      <c r="D7" s="7"/>
      <c r="E7" s="7"/>
      <c r="F7" s="7"/>
      <c r="G7" s="7"/>
      <c r="H7" s="4"/>
      <c r="I7" s="7"/>
      <c r="J7" s="7"/>
      <c r="K7" s="24"/>
    </row>
    <row r="8" spans="2:12" s="17" customFormat="1">
      <c r="B8" s="67" t="s">
        <v>46</v>
      </c>
      <c r="C8" s="68">
        <v>9753</v>
      </c>
      <c r="D8" s="69">
        <v>9716</v>
      </c>
      <c r="E8" s="51">
        <f>(C8-D8)/D8*100</f>
        <v>0.38081515026759988</v>
      </c>
      <c r="F8" s="69">
        <v>669137</v>
      </c>
      <c r="G8" s="69">
        <v>674008</v>
      </c>
      <c r="H8" s="51">
        <f>(F8-G8)/G8*100</f>
        <v>-0.72269171879265526</v>
      </c>
      <c r="I8" s="128">
        <f>F8/C8</f>
        <v>68.60832564339178</v>
      </c>
      <c r="J8" s="128">
        <f>G8/D8</f>
        <v>69.370934540963361</v>
      </c>
      <c r="K8" s="51">
        <f>(I8-J8)/J8*100</f>
        <v>-1.0993204900840179</v>
      </c>
    </row>
    <row r="9" spans="2:12" s="17" customFormat="1" ht="6" customHeight="1">
      <c r="B9" s="71"/>
      <c r="C9" s="72"/>
      <c r="D9" s="73"/>
      <c r="E9" s="28"/>
      <c r="F9" s="73"/>
      <c r="G9" s="73"/>
      <c r="H9" s="28"/>
      <c r="J9" s="82"/>
      <c r="K9" s="28"/>
    </row>
    <row r="10" spans="2:12">
      <c r="B10" s="7" t="s">
        <v>50</v>
      </c>
      <c r="C10" s="83">
        <v>15445</v>
      </c>
      <c r="D10" s="76">
        <v>15761</v>
      </c>
      <c r="E10" s="28">
        <f t="shared" ref="E10:E28" si="0">(C10-D10)/D10*100</f>
        <v>-2.0049489245606242</v>
      </c>
      <c r="F10" s="76">
        <v>1103865</v>
      </c>
      <c r="G10" s="76">
        <v>1189307</v>
      </c>
      <c r="H10" s="28">
        <f t="shared" ref="H10:H28" si="1">(F10-G10)/G10*100</f>
        <v>-7.1841837305254233</v>
      </c>
      <c r="I10" s="84">
        <f t="shared" ref="I10:I15" si="2">F10/C10</f>
        <v>71.470702492716086</v>
      </c>
      <c r="J10" s="84">
        <f t="shared" ref="J10:J15" si="3">G10/D10</f>
        <v>75.45885413362096</v>
      </c>
      <c r="K10" s="28">
        <f t="shared" ref="K10:K28" si="4">(I10-J10)/J10*100</f>
        <v>-5.285200374024682</v>
      </c>
    </row>
    <row r="11" spans="2:12">
      <c r="B11" s="7" t="s">
        <v>51</v>
      </c>
      <c r="C11" s="83">
        <v>9965</v>
      </c>
      <c r="D11" s="76">
        <v>10976</v>
      </c>
      <c r="E11" s="28">
        <f t="shared" si="0"/>
        <v>-9.2110058309037903</v>
      </c>
      <c r="F11" s="76">
        <v>663680</v>
      </c>
      <c r="G11" s="76">
        <v>761800</v>
      </c>
      <c r="H11" s="28">
        <f t="shared" si="1"/>
        <v>-12.880021002887897</v>
      </c>
      <c r="I11" s="84">
        <f t="shared" si="2"/>
        <v>66.601103863522326</v>
      </c>
      <c r="J11" s="84">
        <f t="shared" si="3"/>
        <v>69.405976676384839</v>
      </c>
      <c r="K11" s="28">
        <f t="shared" si="4"/>
        <v>-4.0412554468336754</v>
      </c>
    </row>
    <row r="12" spans="2:12">
      <c r="B12" s="7" t="s">
        <v>52</v>
      </c>
      <c r="C12" s="83">
        <v>12453</v>
      </c>
      <c r="D12" s="76">
        <v>11153</v>
      </c>
      <c r="E12" s="28">
        <f t="shared" si="0"/>
        <v>11.656056666367794</v>
      </c>
      <c r="F12" s="76">
        <v>967052</v>
      </c>
      <c r="G12" s="76">
        <v>897811</v>
      </c>
      <c r="H12" s="28">
        <f t="shared" si="1"/>
        <v>7.7122022341004959</v>
      </c>
      <c r="I12" s="84">
        <f t="shared" si="2"/>
        <v>77.656147113145423</v>
      </c>
      <c r="J12" s="84">
        <f t="shared" si="3"/>
        <v>80.499506859141036</v>
      </c>
      <c r="K12" s="28">
        <f t="shared" si="4"/>
        <v>-3.5321455458987558</v>
      </c>
    </row>
    <row r="13" spans="2:12">
      <c r="B13" s="7" t="s">
        <v>53</v>
      </c>
      <c r="C13" s="83">
        <v>8147</v>
      </c>
      <c r="D13" s="76">
        <v>8645</v>
      </c>
      <c r="E13" s="28">
        <f t="shared" si="0"/>
        <v>-5.7605552342394448</v>
      </c>
      <c r="F13" s="76">
        <v>581320</v>
      </c>
      <c r="G13" s="76">
        <v>617553</v>
      </c>
      <c r="H13" s="28">
        <f t="shared" si="1"/>
        <v>-5.8671887271213965</v>
      </c>
      <c r="I13" s="84">
        <f t="shared" si="2"/>
        <v>71.353872591137844</v>
      </c>
      <c r="J13" s="84">
        <f t="shared" si="3"/>
        <v>71.434702139965296</v>
      </c>
      <c r="K13" s="28">
        <f t="shared" si="4"/>
        <v>-0.11315165655633218</v>
      </c>
    </row>
    <row r="14" spans="2:12">
      <c r="B14" s="7" t="s">
        <v>55</v>
      </c>
      <c r="C14" s="83">
        <v>27889</v>
      </c>
      <c r="D14" s="76">
        <v>27353</v>
      </c>
      <c r="E14" s="28">
        <f>(C14-D14)/D14*100</f>
        <v>1.9595656783533799</v>
      </c>
      <c r="F14" s="76">
        <v>1995916</v>
      </c>
      <c r="G14" s="76">
        <v>1877645</v>
      </c>
      <c r="H14" s="28">
        <f>(F14-G14)/G14*100</f>
        <v>6.2989010169654014</v>
      </c>
      <c r="I14" s="84">
        <f>F14/C14</f>
        <v>71.56642403815124</v>
      </c>
      <c r="J14" s="84">
        <f>G14/D14</f>
        <v>68.644938397981946</v>
      </c>
      <c r="K14" s="28">
        <f>(I14-J14)/J14*100</f>
        <v>4.2559374490678854</v>
      </c>
    </row>
    <row r="15" spans="2:12">
      <c r="B15" s="7" t="s">
        <v>54</v>
      </c>
      <c r="C15" s="83">
        <v>12502</v>
      </c>
      <c r="D15" s="76">
        <v>12376</v>
      </c>
      <c r="E15" s="28">
        <f t="shared" si="0"/>
        <v>1.0180995475113122</v>
      </c>
      <c r="F15" s="76">
        <v>812745</v>
      </c>
      <c r="G15" s="76">
        <v>812557</v>
      </c>
      <c r="H15" s="28">
        <f t="shared" si="1"/>
        <v>2.3136838400259919E-2</v>
      </c>
      <c r="I15" s="84">
        <f t="shared" si="2"/>
        <v>65.009198528235487</v>
      </c>
      <c r="J15" s="84">
        <f t="shared" si="3"/>
        <v>65.655866192630896</v>
      </c>
      <c r="K15" s="28">
        <f t="shared" si="4"/>
        <v>-0.98493508942235175</v>
      </c>
    </row>
    <row r="16" spans="2:12">
      <c r="B16" s="7" t="s">
        <v>56</v>
      </c>
      <c r="C16" s="83">
        <v>5607</v>
      </c>
      <c r="D16" s="76">
        <v>5034</v>
      </c>
      <c r="E16" s="28">
        <f t="shared" si="0"/>
        <v>11.382598331346841</v>
      </c>
      <c r="F16" s="76">
        <v>436556</v>
      </c>
      <c r="G16" s="76">
        <v>431530</v>
      </c>
      <c r="H16" s="28">
        <f t="shared" si="1"/>
        <v>1.1646930688480523</v>
      </c>
      <c r="I16" s="84">
        <f t="shared" ref="I16:I19" si="5">F16/C16</f>
        <v>77.85910469056536</v>
      </c>
      <c r="J16" s="84">
        <f t="shared" ref="J16:J19" si="6">G16/D16</f>
        <v>85.723083035359551</v>
      </c>
      <c r="K16" s="28">
        <f t="shared" si="4"/>
        <v>-9.1736998557907814</v>
      </c>
    </row>
    <row r="17" spans="2:11">
      <c r="B17" s="7" t="s">
        <v>57</v>
      </c>
      <c r="C17" s="83">
        <v>3955</v>
      </c>
      <c r="D17" s="76">
        <v>4942</v>
      </c>
      <c r="E17" s="28">
        <f t="shared" si="0"/>
        <v>-19.971671388101981</v>
      </c>
      <c r="F17" s="76">
        <v>345343</v>
      </c>
      <c r="G17" s="76">
        <v>448496</v>
      </c>
      <c r="H17" s="28">
        <f t="shared" si="1"/>
        <v>-22.999759195176768</v>
      </c>
      <c r="I17" s="84">
        <f t="shared" si="5"/>
        <v>87.318078381795189</v>
      </c>
      <c r="J17" s="84">
        <f t="shared" si="6"/>
        <v>90.75192229866451</v>
      </c>
      <c r="K17" s="28">
        <f t="shared" si="4"/>
        <v>-3.783769896981954</v>
      </c>
    </row>
    <row r="18" spans="2:11">
      <c r="B18" s="7" t="s">
        <v>58</v>
      </c>
      <c r="C18" s="83">
        <v>4232</v>
      </c>
      <c r="D18" s="76">
        <v>4209</v>
      </c>
      <c r="E18" s="28">
        <f t="shared" si="0"/>
        <v>0.54644808743169404</v>
      </c>
      <c r="F18" s="76">
        <v>351871</v>
      </c>
      <c r="G18" s="76">
        <v>359559</v>
      </c>
      <c r="H18" s="28">
        <f t="shared" si="1"/>
        <v>-2.1381748197096999</v>
      </c>
      <c r="I18" s="84">
        <f t="shared" si="5"/>
        <v>83.145321361058606</v>
      </c>
      <c r="J18" s="84">
        <f t="shared" si="6"/>
        <v>85.426229508196727</v>
      </c>
      <c r="K18" s="28">
        <f t="shared" si="4"/>
        <v>-2.6700325652547563</v>
      </c>
    </row>
    <row r="19" spans="2:11">
      <c r="B19" s="7" t="s">
        <v>59</v>
      </c>
      <c r="C19" s="83">
        <v>5095</v>
      </c>
      <c r="D19" s="76">
        <v>4883</v>
      </c>
      <c r="E19" s="28">
        <f t="shared" si="0"/>
        <v>4.3415932828179393</v>
      </c>
      <c r="F19" s="76">
        <v>458294</v>
      </c>
      <c r="G19" s="76">
        <v>459420</v>
      </c>
      <c r="H19" s="28">
        <f t="shared" si="1"/>
        <v>-0.24509163728179006</v>
      </c>
      <c r="I19" s="84">
        <f t="shared" si="5"/>
        <v>89.949754661432777</v>
      </c>
      <c r="J19" s="84">
        <f t="shared" si="6"/>
        <v>94.085603112840474</v>
      </c>
      <c r="K19" s="28">
        <f t="shared" si="4"/>
        <v>-4.3958356162604542</v>
      </c>
    </row>
    <row r="20" spans="2:11">
      <c r="B20" s="7" t="s">
        <v>60</v>
      </c>
      <c r="C20" s="83">
        <v>24139</v>
      </c>
      <c r="D20" s="76">
        <v>25888</v>
      </c>
      <c r="E20" s="28">
        <f t="shared" si="0"/>
        <v>-6.7560259579728053</v>
      </c>
      <c r="F20" s="76">
        <v>1656018</v>
      </c>
      <c r="G20" s="76">
        <v>1829480</v>
      </c>
      <c r="H20" s="28">
        <f t="shared" si="1"/>
        <v>-9.4814920086581971</v>
      </c>
      <c r="I20" s="84">
        <f t="shared" ref="I20:I24" si="7">F20/C20</f>
        <v>68.603421848460997</v>
      </c>
      <c r="J20" s="84">
        <f t="shared" ref="J20:J24" si="8">G20/D20</f>
        <v>70.669035846724356</v>
      </c>
      <c r="K20" s="28">
        <f t="shared" si="4"/>
        <v>-2.9229406818900365</v>
      </c>
    </row>
    <row r="21" spans="2:11">
      <c r="B21" s="7" t="s">
        <v>61</v>
      </c>
      <c r="C21" s="83">
        <v>30541</v>
      </c>
      <c r="D21" s="76">
        <v>34626</v>
      </c>
      <c r="E21" s="28">
        <f t="shared" si="0"/>
        <v>-11.797493213192398</v>
      </c>
      <c r="F21" s="76">
        <v>1687929</v>
      </c>
      <c r="G21" s="76">
        <v>1895722</v>
      </c>
      <c r="H21" s="28">
        <f t="shared" si="1"/>
        <v>-10.961153586865585</v>
      </c>
      <c r="I21" s="84">
        <f t="shared" si="7"/>
        <v>55.2676402213418</v>
      </c>
      <c r="J21" s="84">
        <f t="shared" si="8"/>
        <v>54.748512678334201</v>
      </c>
      <c r="K21" s="28">
        <f t="shared" si="4"/>
        <v>0.94820391936059834</v>
      </c>
    </row>
    <row r="22" spans="2:11">
      <c r="B22" s="7" t="s">
        <v>62</v>
      </c>
      <c r="C22" s="83">
        <v>5932</v>
      </c>
      <c r="D22" s="76">
        <v>4409</v>
      </c>
      <c r="E22" s="28">
        <f t="shared" si="0"/>
        <v>34.542980267634384</v>
      </c>
      <c r="F22" s="76">
        <v>421063</v>
      </c>
      <c r="G22" s="76">
        <v>336187</v>
      </c>
      <c r="H22" s="28">
        <f t="shared" si="1"/>
        <v>25.246663315357225</v>
      </c>
      <c r="I22" s="84">
        <f t="shared" si="7"/>
        <v>70.981625084288609</v>
      </c>
      <c r="J22" s="84">
        <f t="shared" si="8"/>
        <v>76.250170106600137</v>
      </c>
      <c r="K22" s="28">
        <f t="shared" si="4"/>
        <v>-6.909551827813547</v>
      </c>
    </row>
    <row r="23" spans="2:11">
      <c r="B23" s="7" t="s">
        <v>63</v>
      </c>
      <c r="C23" s="83">
        <v>8750</v>
      </c>
      <c r="D23" s="76">
        <v>7727</v>
      </c>
      <c r="E23" s="28">
        <f t="shared" si="0"/>
        <v>13.239290798498772</v>
      </c>
      <c r="F23" s="76">
        <v>627565</v>
      </c>
      <c r="G23" s="76">
        <v>551811</v>
      </c>
      <c r="H23" s="28">
        <f t="shared" si="1"/>
        <v>13.728251158458241</v>
      </c>
      <c r="I23" s="84">
        <f t="shared" si="7"/>
        <v>71.721714285714285</v>
      </c>
      <c r="J23" s="84">
        <f t="shared" si="8"/>
        <v>71.413355765497599</v>
      </c>
      <c r="K23" s="28">
        <f t="shared" si="4"/>
        <v>0.43179390873221668</v>
      </c>
    </row>
    <row r="24" spans="2:11">
      <c r="B24" s="7" t="s">
        <v>64</v>
      </c>
      <c r="C24" s="83">
        <v>5035</v>
      </c>
      <c r="D24" s="76">
        <v>6160</v>
      </c>
      <c r="E24" s="28">
        <f t="shared" si="0"/>
        <v>-18.262987012987015</v>
      </c>
      <c r="F24" s="76">
        <v>400111</v>
      </c>
      <c r="G24" s="76">
        <v>482251</v>
      </c>
      <c r="H24" s="28">
        <f t="shared" si="1"/>
        <v>-17.032624089944861</v>
      </c>
      <c r="I24" s="84">
        <f t="shared" si="7"/>
        <v>79.465938430983115</v>
      </c>
      <c r="J24" s="84">
        <f t="shared" si="8"/>
        <v>78.287499999999994</v>
      </c>
      <c r="K24" s="28">
        <f t="shared" si="4"/>
        <v>1.5052702295808669</v>
      </c>
    </row>
    <row r="25" spans="2:11">
      <c r="B25" s="7" t="s">
        <v>65</v>
      </c>
      <c r="C25" s="83">
        <v>9130</v>
      </c>
      <c r="D25" s="76">
        <v>9101</v>
      </c>
      <c r="E25" s="28">
        <f t="shared" si="0"/>
        <v>0.31864630260410942</v>
      </c>
      <c r="F25" s="76">
        <v>657029</v>
      </c>
      <c r="G25" s="76">
        <v>667466</v>
      </c>
      <c r="H25" s="28">
        <f t="shared" si="1"/>
        <v>-1.5636751534909641</v>
      </c>
      <c r="I25" s="84">
        <f t="shared" ref="I25:I28" si="9">F25/C25</f>
        <v>71.963745892661549</v>
      </c>
      <c r="J25" s="84">
        <f t="shared" ref="J25:J28" si="10">G25/D25</f>
        <v>73.339852763432589</v>
      </c>
      <c r="K25" s="28">
        <f t="shared" si="4"/>
        <v>-1.8763425599037598</v>
      </c>
    </row>
    <row r="26" spans="2:11">
      <c r="B26" s="7" t="s">
        <v>66</v>
      </c>
      <c r="C26" s="83">
        <v>5740</v>
      </c>
      <c r="D26" s="76">
        <v>6732</v>
      </c>
      <c r="E26" s="28">
        <f t="shared" si="0"/>
        <v>-14.735591206179441</v>
      </c>
      <c r="F26" s="76">
        <v>443457</v>
      </c>
      <c r="G26" s="76">
        <v>496283</v>
      </c>
      <c r="H26" s="28">
        <f t="shared" si="1"/>
        <v>-10.644329948839674</v>
      </c>
      <c r="I26" s="84">
        <f t="shared" si="9"/>
        <v>77.257317073170725</v>
      </c>
      <c r="J26" s="84">
        <f t="shared" si="10"/>
        <v>73.719994058229346</v>
      </c>
      <c r="K26" s="28">
        <f t="shared" si="4"/>
        <v>4.7983224363085908</v>
      </c>
    </row>
    <row r="27" spans="2:11">
      <c r="B27" s="7" t="s">
        <v>67</v>
      </c>
      <c r="C27" s="83">
        <v>15465</v>
      </c>
      <c r="D27" s="76">
        <v>17411</v>
      </c>
      <c r="E27" s="28">
        <f t="shared" si="0"/>
        <v>-11.176842226178852</v>
      </c>
      <c r="F27" s="76">
        <v>1071201</v>
      </c>
      <c r="G27" s="76">
        <v>1131940</v>
      </c>
      <c r="H27" s="28">
        <f t="shared" si="1"/>
        <v>-5.3659204551477995</v>
      </c>
      <c r="I27" s="84">
        <f t="shared" si="9"/>
        <v>69.266149369544138</v>
      </c>
      <c r="J27" s="84">
        <f t="shared" si="10"/>
        <v>65.012922864855554</v>
      </c>
      <c r="K27" s="28">
        <f t="shared" si="4"/>
        <v>6.5421247303861456</v>
      </c>
    </row>
    <row r="28" spans="2:11">
      <c r="B28" s="7" t="s">
        <v>68</v>
      </c>
      <c r="C28" s="83">
        <v>6365</v>
      </c>
      <c r="D28" s="76">
        <v>6130</v>
      </c>
      <c r="E28" s="28">
        <f t="shared" si="0"/>
        <v>3.8336052202283852</v>
      </c>
      <c r="F28" s="76">
        <v>502423</v>
      </c>
      <c r="G28" s="76">
        <v>477241</v>
      </c>
      <c r="H28" s="11">
        <f t="shared" si="1"/>
        <v>5.2765793383217279</v>
      </c>
      <c r="I28" s="84">
        <f t="shared" si="9"/>
        <v>78.935271013354281</v>
      </c>
      <c r="J28" s="84">
        <f t="shared" si="10"/>
        <v>77.853344208809133</v>
      </c>
      <c r="K28" s="11">
        <f t="shared" si="4"/>
        <v>1.3896985614944561</v>
      </c>
    </row>
    <row r="29" spans="2:11" ht="6" customHeight="1">
      <c r="B29" s="3"/>
      <c r="C29" s="79"/>
      <c r="D29" s="80"/>
      <c r="E29" s="80"/>
      <c r="F29" s="80"/>
      <c r="G29" s="80"/>
      <c r="H29" s="80"/>
      <c r="I29" s="129"/>
      <c r="J29" s="129"/>
      <c r="K29" s="36"/>
    </row>
    <row r="30" spans="2:11" ht="6" customHeight="1">
      <c r="B30" s="1"/>
    </row>
    <row r="31" spans="2:11">
      <c r="C31" s="149"/>
      <c r="D31" s="149"/>
      <c r="F31" s="149"/>
      <c r="G31" s="149"/>
      <c r="H31" s="149"/>
      <c r="I31" s="149"/>
      <c r="J31" s="149"/>
      <c r="K31" s="149"/>
    </row>
  </sheetData>
  <mergeCells count="5">
    <mergeCell ref="B2:K2"/>
    <mergeCell ref="C5:E5"/>
    <mergeCell ref="F5:H5"/>
    <mergeCell ref="I5:K5"/>
    <mergeCell ref="B5:B6"/>
  </mergeCells>
  <phoneticPr fontId="2"/>
  <pageMargins left="0.39370078740157483" right="0.39370078740157483" top="0.39370078740157483" bottom="0.39370078740157483" header="0.51181102362204722" footer="0.51181102362204722"/>
  <pageSetup paperSize="9"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35"/>
  <dimension ref="A2:K77"/>
  <sheetViews>
    <sheetView showGridLines="0" zoomScaleNormal="100" zoomScaleSheetLayoutView="100" workbookViewId="0">
      <pane xSplit="2" ySplit="6" topLeftCell="C55" activePane="bottomRight" state="frozen"/>
      <selection pane="topRight" activeCell="C1" sqref="C1"/>
      <selection pane="bottomLeft" activeCell="A7" sqref="A7"/>
      <selection pane="bottomRight"/>
    </sheetView>
  </sheetViews>
  <sheetFormatPr defaultRowHeight="13.5"/>
  <cols>
    <col min="1" max="1" width="2.25" customWidth="1"/>
    <col min="2" max="2" width="18.375" customWidth="1"/>
    <col min="3" max="3" width="10.625" customWidth="1"/>
    <col min="4" max="4" width="9.625" customWidth="1"/>
    <col min="5" max="5" width="12.625" customWidth="1"/>
    <col min="6" max="6" width="9.625" customWidth="1"/>
    <col min="7" max="8" width="10.625" customWidth="1"/>
    <col min="9" max="9" width="11" customWidth="1"/>
    <col min="10" max="10" width="10.625" customWidth="1"/>
    <col min="11" max="11" width="6.625" customWidth="1"/>
  </cols>
  <sheetData>
    <row r="2" spans="2:11">
      <c r="B2" s="172" t="s">
        <v>172</v>
      </c>
      <c r="C2" s="172"/>
      <c r="D2" s="172"/>
      <c r="E2" s="172"/>
      <c r="F2" s="172"/>
      <c r="G2" s="172"/>
      <c r="H2" s="172"/>
      <c r="I2" s="172"/>
      <c r="J2" s="172"/>
      <c r="K2" s="85"/>
    </row>
    <row r="3" spans="2:11" ht="14.25" customHeight="1">
      <c r="B3" s="86"/>
      <c r="C3" s="87"/>
      <c r="D3" s="87"/>
      <c r="E3" s="87"/>
      <c r="F3" s="87"/>
      <c r="G3" s="87"/>
      <c r="H3" s="87"/>
      <c r="I3" s="35"/>
    </row>
    <row r="4" spans="2:11" ht="18" customHeight="1">
      <c r="B4" s="88" t="s">
        <v>167</v>
      </c>
      <c r="C4" s="2"/>
      <c r="D4" s="2"/>
      <c r="E4" s="2"/>
      <c r="F4" s="2"/>
      <c r="G4" s="2"/>
      <c r="H4" s="2"/>
      <c r="I4" s="89"/>
      <c r="J4" s="89"/>
    </row>
    <row r="5" spans="2:11" ht="15" customHeight="1">
      <c r="B5" s="158" t="s">
        <v>15</v>
      </c>
      <c r="C5" s="162" t="s">
        <v>69</v>
      </c>
      <c r="D5" s="165"/>
      <c r="E5" s="165"/>
      <c r="F5" s="163"/>
      <c r="G5" s="90" t="s">
        <v>70</v>
      </c>
      <c r="H5" s="90" t="s">
        <v>71</v>
      </c>
      <c r="I5" s="90" t="s">
        <v>5</v>
      </c>
      <c r="J5" s="91" t="s">
        <v>2</v>
      </c>
    </row>
    <row r="6" spans="2:11" ht="15" customHeight="1">
      <c r="B6" s="159"/>
      <c r="C6" s="143" t="s">
        <v>72</v>
      </c>
      <c r="D6" s="143" t="s">
        <v>1</v>
      </c>
      <c r="E6" s="143" t="s">
        <v>0</v>
      </c>
      <c r="F6" s="143" t="s">
        <v>1</v>
      </c>
      <c r="G6" s="145" t="s">
        <v>72</v>
      </c>
      <c r="H6" s="142" t="s">
        <v>72</v>
      </c>
      <c r="I6" s="146" t="s">
        <v>73</v>
      </c>
      <c r="J6" s="147" t="s">
        <v>73</v>
      </c>
    </row>
    <row r="7" spans="2:11" ht="6" customHeight="1">
      <c r="B7" s="2"/>
      <c r="C7" s="25"/>
      <c r="D7" s="7"/>
      <c r="E7" s="2"/>
      <c r="F7" s="2"/>
      <c r="G7" s="2"/>
      <c r="H7" s="2"/>
      <c r="I7" s="92"/>
      <c r="J7" s="93"/>
    </row>
    <row r="8" spans="2:11" ht="13.5" customHeight="1">
      <c r="B8" s="111" t="s">
        <v>74</v>
      </c>
      <c r="C8" s="94">
        <v>13787</v>
      </c>
      <c r="D8" s="178" t="s">
        <v>181</v>
      </c>
      <c r="E8" s="96">
        <v>746621</v>
      </c>
      <c r="F8" s="178" t="s">
        <v>181</v>
      </c>
      <c r="G8" s="97">
        <v>3003</v>
      </c>
      <c r="H8" s="97">
        <v>6595</v>
      </c>
      <c r="I8" s="98">
        <v>546</v>
      </c>
      <c r="J8" s="99">
        <v>3643</v>
      </c>
    </row>
    <row r="9" spans="2:11" ht="13.5" customHeight="1">
      <c r="B9" s="111" t="s">
        <v>75</v>
      </c>
      <c r="C9" s="94">
        <v>13295</v>
      </c>
      <c r="D9" s="95">
        <f t="shared" ref="D9:D40" si="0">(C9-C8)/C8*100</f>
        <v>-3.5685790962500907</v>
      </c>
      <c r="E9" s="96">
        <v>762475</v>
      </c>
      <c r="F9" s="95">
        <f t="shared" ref="F9:F40" si="1">(E9-E8)/E8*100</f>
        <v>2.1234334421346306</v>
      </c>
      <c r="G9" s="97">
        <v>2723</v>
      </c>
      <c r="H9" s="97">
        <v>6947</v>
      </c>
      <c r="I9" s="98">
        <v>410</v>
      </c>
      <c r="J9" s="99">
        <v>3215</v>
      </c>
    </row>
    <row r="10" spans="2:11" ht="13.5" customHeight="1">
      <c r="B10" s="111" t="s">
        <v>76</v>
      </c>
      <c r="C10" s="94">
        <v>14177</v>
      </c>
      <c r="D10" s="95">
        <f t="shared" si="0"/>
        <v>6.6340729597593073</v>
      </c>
      <c r="E10" s="96">
        <v>913010</v>
      </c>
      <c r="F10" s="95">
        <f t="shared" si="1"/>
        <v>19.742942391553822</v>
      </c>
      <c r="G10" s="97">
        <v>3601</v>
      </c>
      <c r="H10" s="97">
        <v>6014</v>
      </c>
      <c r="I10" s="98">
        <v>595</v>
      </c>
      <c r="J10" s="98">
        <v>3967</v>
      </c>
    </row>
    <row r="11" spans="2:11" ht="13.5" customHeight="1">
      <c r="B11" s="111" t="s">
        <v>77</v>
      </c>
      <c r="C11" s="94">
        <v>18992</v>
      </c>
      <c r="D11" s="95">
        <f t="shared" si="0"/>
        <v>33.963461945404525</v>
      </c>
      <c r="E11" s="96">
        <v>1227924</v>
      </c>
      <c r="F11" s="95">
        <f t="shared" si="1"/>
        <v>34.491845653388239</v>
      </c>
      <c r="G11" s="97">
        <v>4480</v>
      </c>
      <c r="H11" s="97">
        <v>7755</v>
      </c>
      <c r="I11" s="98">
        <v>487</v>
      </c>
      <c r="J11" s="98">
        <v>6270</v>
      </c>
    </row>
    <row r="12" spans="2:11" ht="13.5" customHeight="1">
      <c r="B12" s="111" t="s">
        <v>78</v>
      </c>
      <c r="C12" s="94">
        <v>19553</v>
      </c>
      <c r="D12" s="95">
        <f t="shared" si="0"/>
        <v>2.9538753159224935</v>
      </c>
      <c r="E12" s="96">
        <v>1210366</v>
      </c>
      <c r="F12" s="95">
        <f t="shared" si="1"/>
        <v>-1.4298930552705216</v>
      </c>
      <c r="G12" s="97">
        <v>3729</v>
      </c>
      <c r="H12" s="97">
        <v>8648</v>
      </c>
      <c r="I12" s="98">
        <v>374</v>
      </c>
      <c r="J12" s="98">
        <v>6802</v>
      </c>
    </row>
    <row r="13" spans="2:11" ht="13.5" customHeight="1">
      <c r="B13" s="111" t="s">
        <v>79</v>
      </c>
      <c r="C13" s="94">
        <v>18757</v>
      </c>
      <c r="D13" s="95">
        <f t="shared" si="0"/>
        <v>-4.0709865493786124</v>
      </c>
      <c r="E13" s="96">
        <v>1230678</v>
      </c>
      <c r="F13" s="95">
        <f t="shared" si="1"/>
        <v>1.6781700741759105</v>
      </c>
      <c r="G13" s="97">
        <v>3814</v>
      </c>
      <c r="H13" s="97">
        <v>7326</v>
      </c>
      <c r="I13" s="98">
        <v>894</v>
      </c>
      <c r="J13" s="98">
        <v>6723</v>
      </c>
    </row>
    <row r="14" spans="2:11" ht="13.5" customHeight="1">
      <c r="B14" s="111" t="s">
        <v>80</v>
      </c>
      <c r="C14" s="94">
        <v>19179</v>
      </c>
      <c r="D14" s="95">
        <f t="shared" si="0"/>
        <v>2.249826731353628</v>
      </c>
      <c r="E14" s="96">
        <v>1285155</v>
      </c>
      <c r="F14" s="95">
        <f t="shared" si="1"/>
        <v>4.4265843705664683</v>
      </c>
      <c r="G14" s="97">
        <v>3620</v>
      </c>
      <c r="H14" s="97">
        <v>7709</v>
      </c>
      <c r="I14" s="98">
        <v>491</v>
      </c>
      <c r="J14" s="98">
        <v>7359</v>
      </c>
    </row>
    <row r="15" spans="2:11" ht="13.5" customHeight="1">
      <c r="B15" s="111" t="s">
        <v>81</v>
      </c>
      <c r="C15" s="94">
        <v>24192</v>
      </c>
      <c r="D15" s="95">
        <f t="shared" si="0"/>
        <v>26.137963397465981</v>
      </c>
      <c r="E15" s="96">
        <v>1539905</v>
      </c>
      <c r="F15" s="95">
        <f t="shared" si="1"/>
        <v>19.822511681470328</v>
      </c>
      <c r="G15" s="97">
        <v>4254</v>
      </c>
      <c r="H15" s="97">
        <v>11001</v>
      </c>
      <c r="I15" s="98">
        <v>390</v>
      </c>
      <c r="J15" s="98">
        <v>8547</v>
      </c>
    </row>
    <row r="16" spans="2:11" ht="13.5" customHeight="1">
      <c r="B16" s="111" t="s">
        <v>82</v>
      </c>
      <c r="C16" s="94">
        <v>34707</v>
      </c>
      <c r="D16" s="95">
        <f t="shared" si="0"/>
        <v>43.464781746031747</v>
      </c>
      <c r="E16" s="96">
        <v>2437811</v>
      </c>
      <c r="F16" s="95">
        <f t="shared" si="1"/>
        <v>58.309181410541555</v>
      </c>
      <c r="G16" s="97">
        <v>4458</v>
      </c>
      <c r="H16" s="97">
        <v>16708</v>
      </c>
      <c r="I16" s="98">
        <v>511</v>
      </c>
      <c r="J16" s="98">
        <v>13030</v>
      </c>
    </row>
    <row r="17" spans="2:10" ht="13.5" customHeight="1">
      <c r="B17" s="111" t="s">
        <v>83</v>
      </c>
      <c r="C17" s="94">
        <v>13322</v>
      </c>
      <c r="D17" s="95">
        <f t="shared" si="0"/>
        <v>-61.615812372143949</v>
      </c>
      <c r="E17" s="96">
        <v>924058</v>
      </c>
      <c r="F17" s="95">
        <f t="shared" si="1"/>
        <v>-62.094764524403246</v>
      </c>
      <c r="G17" s="97">
        <v>2952</v>
      </c>
      <c r="H17" s="97">
        <v>4751</v>
      </c>
      <c r="I17" s="98">
        <v>416</v>
      </c>
      <c r="J17" s="98">
        <v>5203</v>
      </c>
    </row>
    <row r="18" spans="2:10" ht="13.5" customHeight="1">
      <c r="B18" s="111" t="s">
        <v>84</v>
      </c>
      <c r="C18" s="94">
        <v>15519</v>
      </c>
      <c r="D18" s="95">
        <f t="shared" si="0"/>
        <v>16.491517790121605</v>
      </c>
      <c r="E18" s="96">
        <v>1075621</v>
      </c>
      <c r="F18" s="95">
        <f t="shared" si="1"/>
        <v>16.401892521897977</v>
      </c>
      <c r="G18" s="97">
        <v>2948</v>
      </c>
      <c r="H18" s="97">
        <v>5667</v>
      </c>
      <c r="I18" s="98">
        <v>376</v>
      </c>
      <c r="J18" s="98">
        <v>6528</v>
      </c>
    </row>
    <row r="19" spans="2:10" ht="13.5" customHeight="1">
      <c r="B19" s="111" t="s">
        <v>85</v>
      </c>
      <c r="C19" s="94">
        <v>18795</v>
      </c>
      <c r="D19" s="95">
        <f t="shared" si="0"/>
        <v>21.10960757780785</v>
      </c>
      <c r="E19" s="96">
        <v>1280948</v>
      </c>
      <c r="F19" s="95">
        <f t="shared" si="1"/>
        <v>19.08915872784187</v>
      </c>
      <c r="G19" s="97">
        <v>3700</v>
      </c>
      <c r="H19" s="97">
        <v>7534</v>
      </c>
      <c r="I19" s="98">
        <v>242</v>
      </c>
      <c r="J19" s="98">
        <v>7319</v>
      </c>
    </row>
    <row r="20" spans="2:10" ht="13.5" customHeight="1">
      <c r="B20" s="111" t="s">
        <v>86</v>
      </c>
      <c r="C20" s="94">
        <v>21776</v>
      </c>
      <c r="D20" s="95">
        <f t="shared" si="0"/>
        <v>15.860601223729715</v>
      </c>
      <c r="E20" s="96">
        <v>1564361</v>
      </c>
      <c r="F20" s="95">
        <f t="shared" si="1"/>
        <v>22.125254108675762</v>
      </c>
      <c r="G20" s="97">
        <v>3614</v>
      </c>
      <c r="H20" s="97">
        <v>7946</v>
      </c>
      <c r="I20" s="98">
        <v>187</v>
      </c>
      <c r="J20" s="98">
        <v>10029</v>
      </c>
    </row>
    <row r="21" spans="2:10" ht="13.5" customHeight="1">
      <c r="B21" s="111" t="s">
        <v>87</v>
      </c>
      <c r="C21" s="94">
        <v>19189</v>
      </c>
      <c r="D21" s="95">
        <f t="shared" si="0"/>
        <v>-11.880051432770022</v>
      </c>
      <c r="E21" s="96">
        <v>1427037</v>
      </c>
      <c r="F21" s="95">
        <f t="shared" si="1"/>
        <v>-8.7782807165353773</v>
      </c>
      <c r="G21" s="97">
        <v>3899</v>
      </c>
      <c r="H21" s="97">
        <v>6991</v>
      </c>
      <c r="I21" s="98">
        <v>58</v>
      </c>
      <c r="J21" s="98">
        <v>8241</v>
      </c>
    </row>
    <row r="22" spans="2:10" ht="13.5" customHeight="1">
      <c r="B22" s="111" t="s">
        <v>88</v>
      </c>
      <c r="C22" s="94">
        <v>18756</v>
      </c>
      <c r="D22" s="95">
        <f t="shared" si="0"/>
        <v>-2.2565011204335819</v>
      </c>
      <c r="E22" s="96">
        <v>1453734</v>
      </c>
      <c r="F22" s="95">
        <f t="shared" si="1"/>
        <v>1.8707994256631049</v>
      </c>
      <c r="G22" s="97">
        <v>4034</v>
      </c>
      <c r="H22" s="97">
        <v>7601</v>
      </c>
      <c r="I22" s="98">
        <v>174</v>
      </c>
      <c r="J22" s="98">
        <v>6947</v>
      </c>
    </row>
    <row r="23" spans="2:10" ht="13.5" customHeight="1">
      <c r="B23" s="111" t="s">
        <v>89</v>
      </c>
      <c r="C23" s="94">
        <v>15620</v>
      </c>
      <c r="D23" s="95">
        <f t="shared" si="0"/>
        <v>-16.719982938792917</v>
      </c>
      <c r="E23" s="96">
        <v>1242326</v>
      </c>
      <c r="F23" s="95">
        <f t="shared" si="1"/>
        <v>-14.542412848567896</v>
      </c>
      <c r="G23" s="97">
        <v>3713</v>
      </c>
      <c r="H23" s="97">
        <v>6540</v>
      </c>
      <c r="I23" s="98">
        <v>283</v>
      </c>
      <c r="J23" s="98">
        <v>5084</v>
      </c>
    </row>
    <row r="24" spans="2:10" ht="13.5" customHeight="1">
      <c r="B24" s="111" t="s">
        <v>90</v>
      </c>
      <c r="C24" s="94">
        <v>15157</v>
      </c>
      <c r="D24" s="95">
        <f t="shared" si="0"/>
        <v>-2.9641485275288093</v>
      </c>
      <c r="E24" s="96">
        <v>1122239</v>
      </c>
      <c r="F24" s="95">
        <f t="shared" si="1"/>
        <v>-9.6663033696469363</v>
      </c>
      <c r="G24" s="97">
        <v>3478</v>
      </c>
      <c r="H24" s="97">
        <v>6786</v>
      </c>
      <c r="I24" s="98">
        <v>116</v>
      </c>
      <c r="J24" s="98">
        <v>4777</v>
      </c>
    </row>
    <row r="25" spans="2:10" ht="13.5" customHeight="1">
      <c r="B25" s="111" t="s">
        <v>91</v>
      </c>
      <c r="C25" s="94">
        <v>14203</v>
      </c>
      <c r="D25" s="95">
        <f t="shared" si="0"/>
        <v>-6.2941215280068619</v>
      </c>
      <c r="E25" s="96">
        <v>1003900</v>
      </c>
      <c r="F25" s="95">
        <f t="shared" si="1"/>
        <v>-10.544901754439117</v>
      </c>
      <c r="G25" s="97">
        <v>3532</v>
      </c>
      <c r="H25" s="97">
        <v>6805</v>
      </c>
      <c r="I25" s="98">
        <v>216</v>
      </c>
      <c r="J25" s="98">
        <v>3650</v>
      </c>
    </row>
    <row r="26" spans="2:10" ht="13.5" customHeight="1">
      <c r="B26" s="111" t="s">
        <v>92</v>
      </c>
      <c r="C26" s="94">
        <v>14457</v>
      </c>
      <c r="D26" s="95">
        <f t="shared" si="0"/>
        <v>1.7883545729775401</v>
      </c>
      <c r="E26" s="96">
        <v>950250</v>
      </c>
      <c r="F26" s="95">
        <f t="shared" si="1"/>
        <v>-5.3441577846399042</v>
      </c>
      <c r="G26" s="97">
        <v>3194</v>
      </c>
      <c r="H26" s="97">
        <v>7612</v>
      </c>
      <c r="I26" s="98">
        <v>175</v>
      </c>
      <c r="J26" s="98">
        <v>3476</v>
      </c>
    </row>
    <row r="27" spans="2:10" ht="13.5" customHeight="1">
      <c r="B27" s="111" t="s">
        <v>93</v>
      </c>
      <c r="C27" s="100">
        <v>15411</v>
      </c>
      <c r="D27" s="95">
        <f t="shared" si="0"/>
        <v>6.5988794355675449</v>
      </c>
      <c r="E27" s="101">
        <v>932422</v>
      </c>
      <c r="F27" s="95">
        <f t="shared" si="1"/>
        <v>-1.8761378584583006</v>
      </c>
      <c r="G27" s="97">
        <v>3493</v>
      </c>
      <c r="H27" s="97">
        <v>9103</v>
      </c>
      <c r="I27" s="98">
        <v>139</v>
      </c>
      <c r="J27" s="98">
        <v>2676</v>
      </c>
    </row>
    <row r="28" spans="2:10" ht="13.5" customHeight="1">
      <c r="B28" s="111" t="s">
        <v>94</v>
      </c>
      <c r="C28" s="100">
        <v>17298</v>
      </c>
      <c r="D28" s="95">
        <f t="shared" si="0"/>
        <v>12.244500681331516</v>
      </c>
      <c r="E28" s="101">
        <v>1090259</v>
      </c>
      <c r="F28" s="95">
        <f t="shared" si="1"/>
        <v>16.927635770069777</v>
      </c>
      <c r="G28" s="97">
        <v>3688</v>
      </c>
      <c r="H28" s="97">
        <v>9338</v>
      </c>
      <c r="I28" s="98">
        <v>117</v>
      </c>
      <c r="J28" s="98">
        <v>4155</v>
      </c>
    </row>
    <row r="29" spans="2:10" ht="13.5" customHeight="1">
      <c r="B29" s="111" t="s">
        <v>95</v>
      </c>
      <c r="C29" s="100">
        <v>17841</v>
      </c>
      <c r="D29" s="95">
        <f t="shared" si="0"/>
        <v>3.1390912244190079</v>
      </c>
      <c r="E29" s="101">
        <v>1088157</v>
      </c>
      <c r="F29" s="95">
        <f t="shared" si="1"/>
        <v>-0.19279822500891991</v>
      </c>
      <c r="G29" s="97">
        <v>4019</v>
      </c>
      <c r="H29" s="97">
        <v>10352</v>
      </c>
      <c r="I29" s="98">
        <v>202</v>
      </c>
      <c r="J29" s="98">
        <v>3268</v>
      </c>
    </row>
    <row r="30" spans="2:10" ht="13.5" customHeight="1">
      <c r="B30" s="111" t="s">
        <v>96</v>
      </c>
      <c r="C30" s="100">
        <v>22526</v>
      </c>
      <c r="D30" s="95">
        <f t="shared" si="0"/>
        <v>26.259738803878708</v>
      </c>
      <c r="E30" s="101">
        <v>1337518</v>
      </c>
      <c r="F30" s="95">
        <f t="shared" si="1"/>
        <v>22.915902760355351</v>
      </c>
      <c r="G30" s="97">
        <v>4422</v>
      </c>
      <c r="H30" s="97">
        <v>13313</v>
      </c>
      <c r="I30" s="98">
        <v>142</v>
      </c>
      <c r="J30" s="98">
        <v>4649</v>
      </c>
    </row>
    <row r="31" spans="2:10" ht="13.5" customHeight="1">
      <c r="B31" s="111" t="s">
        <v>97</v>
      </c>
      <c r="C31" s="100">
        <v>23553</v>
      </c>
      <c r="D31" s="95">
        <f t="shared" si="0"/>
        <v>4.5591760632158396</v>
      </c>
      <c r="E31" s="101">
        <v>1376076</v>
      </c>
      <c r="F31" s="95">
        <f t="shared" si="1"/>
        <v>2.8828023249032908</v>
      </c>
      <c r="G31" s="97">
        <v>4134</v>
      </c>
      <c r="H31" s="97">
        <v>15127</v>
      </c>
      <c r="I31" s="98">
        <v>104</v>
      </c>
      <c r="J31" s="98">
        <v>4188</v>
      </c>
    </row>
    <row r="32" spans="2:10" ht="13.5" customHeight="1">
      <c r="B32" s="111" t="s">
        <v>127</v>
      </c>
      <c r="C32" s="100">
        <v>22931</v>
      </c>
      <c r="D32" s="95">
        <f t="shared" si="0"/>
        <v>-2.6408525453233134</v>
      </c>
      <c r="E32" s="101">
        <v>1468841</v>
      </c>
      <c r="F32" s="95">
        <f t="shared" si="1"/>
        <v>6.741270104267497</v>
      </c>
      <c r="G32" s="97">
        <v>4796</v>
      </c>
      <c r="H32" s="97">
        <v>13397</v>
      </c>
      <c r="I32" s="98">
        <v>301</v>
      </c>
      <c r="J32" s="98">
        <v>4437</v>
      </c>
    </row>
    <row r="33" spans="2:10" ht="13.5" customHeight="1">
      <c r="B33" s="111" t="s">
        <v>98</v>
      </c>
      <c r="C33" s="100">
        <v>18513</v>
      </c>
      <c r="D33" s="95">
        <f t="shared" si="0"/>
        <v>-19.266495137586674</v>
      </c>
      <c r="E33" s="101">
        <v>1286157</v>
      </c>
      <c r="F33" s="95">
        <f t="shared" si="1"/>
        <v>-12.437288991796933</v>
      </c>
      <c r="G33" s="97">
        <v>4772</v>
      </c>
      <c r="H33" s="97">
        <v>9372</v>
      </c>
      <c r="I33" s="98">
        <v>229</v>
      </c>
      <c r="J33" s="98">
        <v>4140</v>
      </c>
    </row>
    <row r="34" spans="2:10" ht="13.5" customHeight="1">
      <c r="B34" s="111" t="s">
        <v>99</v>
      </c>
      <c r="C34" s="100">
        <v>10996</v>
      </c>
      <c r="D34" s="95">
        <f t="shared" si="0"/>
        <v>-40.603899962188734</v>
      </c>
      <c r="E34" s="101">
        <v>839933</v>
      </c>
      <c r="F34" s="95">
        <f t="shared" si="1"/>
        <v>-34.694364684871289</v>
      </c>
      <c r="G34" s="97">
        <v>3626</v>
      </c>
      <c r="H34" s="97">
        <v>5332</v>
      </c>
      <c r="I34" s="98">
        <v>123</v>
      </c>
      <c r="J34" s="98">
        <v>1915</v>
      </c>
    </row>
    <row r="35" spans="2:10" ht="13.5" customHeight="1">
      <c r="B35" s="111" t="s">
        <v>100</v>
      </c>
      <c r="C35" s="100">
        <v>13511</v>
      </c>
      <c r="D35" s="95">
        <f t="shared" si="0"/>
        <v>22.87195343761368</v>
      </c>
      <c r="E35" s="101">
        <v>907676</v>
      </c>
      <c r="F35" s="95">
        <f t="shared" si="1"/>
        <v>8.065286159729407</v>
      </c>
      <c r="G35" s="97">
        <v>4058</v>
      </c>
      <c r="H35" s="97">
        <v>7744</v>
      </c>
      <c r="I35" s="98">
        <v>146</v>
      </c>
      <c r="J35" s="98">
        <v>1563</v>
      </c>
    </row>
    <row r="36" spans="2:10" ht="13.5" customHeight="1">
      <c r="B36" s="111" t="s">
        <v>101</v>
      </c>
      <c r="C36" s="100">
        <v>18485</v>
      </c>
      <c r="D36" s="95">
        <f t="shared" si="0"/>
        <v>36.814447487232627</v>
      </c>
      <c r="E36" s="101">
        <v>1128561</v>
      </c>
      <c r="F36" s="95">
        <f t="shared" si="1"/>
        <v>24.335225344726531</v>
      </c>
      <c r="G36" s="97">
        <v>4673</v>
      </c>
      <c r="H36" s="97">
        <v>11242</v>
      </c>
      <c r="I36" s="98">
        <v>353</v>
      </c>
      <c r="J36" s="98">
        <v>2217</v>
      </c>
    </row>
    <row r="37" spans="2:10" ht="13.5" customHeight="1">
      <c r="B37" s="111" t="s">
        <v>102</v>
      </c>
      <c r="C37" s="100">
        <v>20524</v>
      </c>
      <c r="D37" s="95">
        <f t="shared" si="0"/>
        <v>11.030565323235056</v>
      </c>
      <c r="E37" s="101">
        <v>1420192</v>
      </c>
      <c r="F37" s="95">
        <f t="shared" si="1"/>
        <v>25.84096030254457</v>
      </c>
      <c r="G37" s="97">
        <v>5701</v>
      </c>
      <c r="H37" s="97">
        <v>9590</v>
      </c>
      <c r="I37" s="98">
        <v>295</v>
      </c>
      <c r="J37" s="98">
        <v>4938</v>
      </c>
    </row>
    <row r="38" spans="2:10" ht="13.5" customHeight="1">
      <c r="B38" s="111" t="s">
        <v>103</v>
      </c>
      <c r="C38" s="100">
        <v>18229</v>
      </c>
      <c r="D38" s="95">
        <f t="shared" si="0"/>
        <v>-11.182030793217697</v>
      </c>
      <c r="E38" s="101">
        <v>1324131</v>
      </c>
      <c r="F38" s="95">
        <f t="shared" si="1"/>
        <v>-6.7639445934070883</v>
      </c>
      <c r="G38" s="97">
        <v>5486</v>
      </c>
      <c r="H38" s="97">
        <v>7106</v>
      </c>
      <c r="I38" s="98">
        <v>185</v>
      </c>
      <c r="J38" s="98">
        <v>5452</v>
      </c>
    </row>
    <row r="39" spans="2:10" ht="13.5" customHeight="1">
      <c r="B39" s="111" t="s">
        <v>104</v>
      </c>
      <c r="C39" s="100">
        <v>21067</v>
      </c>
      <c r="D39" s="95">
        <f t="shared" si="0"/>
        <v>15.568599484338142</v>
      </c>
      <c r="E39" s="101">
        <v>1513091</v>
      </c>
      <c r="F39" s="95">
        <f t="shared" si="1"/>
        <v>14.270491363769899</v>
      </c>
      <c r="G39" s="97">
        <v>6777</v>
      </c>
      <c r="H39" s="97">
        <v>9109</v>
      </c>
      <c r="I39" s="98">
        <v>235</v>
      </c>
      <c r="J39" s="98">
        <v>4946</v>
      </c>
    </row>
    <row r="40" spans="2:10" ht="13.5" customHeight="1">
      <c r="B40" s="111" t="s">
        <v>105</v>
      </c>
      <c r="C40" s="100">
        <v>18514</v>
      </c>
      <c r="D40" s="95">
        <f t="shared" si="0"/>
        <v>-12.118479137988324</v>
      </c>
      <c r="E40" s="101">
        <v>1376964</v>
      </c>
      <c r="F40" s="95">
        <f t="shared" si="1"/>
        <v>-8.9966168591314073</v>
      </c>
      <c r="G40" s="97">
        <v>5916</v>
      </c>
      <c r="H40" s="97">
        <v>7099</v>
      </c>
      <c r="I40" s="98">
        <v>195</v>
      </c>
      <c r="J40" s="98">
        <v>5304</v>
      </c>
    </row>
    <row r="41" spans="2:10" ht="13.5" customHeight="1">
      <c r="B41" s="111" t="s">
        <v>106</v>
      </c>
      <c r="C41" s="100">
        <v>16504</v>
      </c>
      <c r="D41" s="95">
        <f t="shared" ref="D41:D62" si="2">(C41-C40)/C40*100</f>
        <v>-10.856649022361456</v>
      </c>
      <c r="E41" s="101">
        <v>1177597</v>
      </c>
      <c r="F41" s="95">
        <f t="shared" ref="F41:F62" si="3">(E41-E40)/E40*100</f>
        <v>-14.478737279986987</v>
      </c>
      <c r="G41" s="97">
        <v>5086</v>
      </c>
      <c r="H41" s="97">
        <v>7414</v>
      </c>
      <c r="I41" s="98">
        <v>135</v>
      </c>
      <c r="J41" s="98">
        <v>3869</v>
      </c>
    </row>
    <row r="42" spans="2:10" ht="13.5" customHeight="1">
      <c r="B42" s="111" t="s">
        <v>107</v>
      </c>
      <c r="C42" s="100">
        <v>15778</v>
      </c>
      <c r="D42" s="95">
        <f t="shared" si="2"/>
        <v>-4.3989335918565198</v>
      </c>
      <c r="E42" s="101">
        <v>1199690</v>
      </c>
      <c r="F42" s="95">
        <f t="shared" si="3"/>
        <v>1.8761087197063171</v>
      </c>
      <c r="G42" s="97">
        <v>4910</v>
      </c>
      <c r="H42" s="97">
        <v>6374</v>
      </c>
      <c r="I42" s="98">
        <v>45</v>
      </c>
      <c r="J42" s="98">
        <v>4449</v>
      </c>
    </row>
    <row r="43" spans="2:10" ht="13.5" customHeight="1">
      <c r="B43" s="111" t="s">
        <v>108</v>
      </c>
      <c r="C43" s="100">
        <v>14273</v>
      </c>
      <c r="D43" s="95">
        <f t="shared" si="2"/>
        <v>-9.5385980479148174</v>
      </c>
      <c r="E43" s="101">
        <v>1191689</v>
      </c>
      <c r="F43" s="95">
        <f t="shared" si="3"/>
        <v>-0.66692228825779987</v>
      </c>
      <c r="G43" s="97">
        <v>4133</v>
      </c>
      <c r="H43" s="97">
        <v>4492</v>
      </c>
      <c r="I43" s="98">
        <v>157</v>
      </c>
      <c r="J43" s="98">
        <v>5491</v>
      </c>
    </row>
    <row r="44" spans="2:10" ht="13.5" customHeight="1">
      <c r="B44" s="111" t="s">
        <v>109</v>
      </c>
      <c r="C44" s="100">
        <v>13803</v>
      </c>
      <c r="D44" s="95">
        <f t="shared" si="2"/>
        <v>-3.292930708330414</v>
      </c>
      <c r="E44" s="101">
        <v>1119250</v>
      </c>
      <c r="F44" s="95">
        <f t="shared" si="3"/>
        <v>-6.0786832806210347</v>
      </c>
      <c r="G44" s="97">
        <v>3726</v>
      </c>
      <c r="H44" s="97">
        <v>4702</v>
      </c>
      <c r="I44" s="98">
        <v>33</v>
      </c>
      <c r="J44" s="98">
        <v>5342</v>
      </c>
    </row>
    <row r="45" spans="2:10" ht="13.5" customHeight="1">
      <c r="B45" s="111" t="s">
        <v>110</v>
      </c>
      <c r="C45" s="100">
        <v>13637</v>
      </c>
      <c r="D45" s="95">
        <f t="shared" si="2"/>
        <v>-1.2026371078750997</v>
      </c>
      <c r="E45" s="101">
        <v>1102017</v>
      </c>
      <c r="F45" s="95">
        <f t="shared" si="3"/>
        <v>-1.539691757873576</v>
      </c>
      <c r="G45" s="97">
        <v>3320</v>
      </c>
      <c r="H45" s="97">
        <v>5095</v>
      </c>
      <c r="I45" s="98">
        <v>109</v>
      </c>
      <c r="J45" s="98">
        <v>5113</v>
      </c>
    </row>
    <row r="46" spans="2:10" ht="13.5" customHeight="1">
      <c r="B46" s="111" t="s">
        <v>111</v>
      </c>
      <c r="C46" s="100">
        <v>12707</v>
      </c>
      <c r="D46" s="95">
        <f t="shared" si="2"/>
        <v>-6.8196817481850847</v>
      </c>
      <c r="E46" s="101">
        <v>1000624</v>
      </c>
      <c r="F46" s="95">
        <f t="shared" si="3"/>
        <v>-9.2006747627305216</v>
      </c>
      <c r="G46" s="97">
        <v>3156</v>
      </c>
      <c r="H46" s="97">
        <v>4600</v>
      </c>
      <c r="I46" s="98">
        <v>74</v>
      </c>
      <c r="J46" s="98">
        <v>4877</v>
      </c>
    </row>
    <row r="47" spans="2:10" ht="13.5" customHeight="1">
      <c r="B47" s="111" t="s">
        <v>112</v>
      </c>
      <c r="C47" s="100">
        <v>14556</v>
      </c>
      <c r="D47" s="95">
        <f t="shared" si="2"/>
        <v>14.551034862674117</v>
      </c>
      <c r="E47" s="101">
        <v>1088526</v>
      </c>
      <c r="F47" s="95">
        <f t="shared" si="3"/>
        <v>8.7847183357584875</v>
      </c>
      <c r="G47" s="97">
        <v>3033</v>
      </c>
      <c r="H47" s="97">
        <v>5943</v>
      </c>
      <c r="I47" s="98">
        <v>67</v>
      </c>
      <c r="J47" s="98">
        <v>5513</v>
      </c>
    </row>
    <row r="48" spans="2:10" ht="13.5" customHeight="1">
      <c r="B48" s="111" t="s">
        <v>113</v>
      </c>
      <c r="C48" s="100">
        <v>14776</v>
      </c>
      <c r="D48" s="95">
        <f t="shared" si="2"/>
        <v>1.5114042319318495</v>
      </c>
      <c r="E48" s="101">
        <v>1052892</v>
      </c>
      <c r="F48" s="95">
        <f t="shared" si="3"/>
        <v>-3.273601181781602</v>
      </c>
      <c r="G48" s="97">
        <v>2787</v>
      </c>
      <c r="H48" s="97">
        <v>6343</v>
      </c>
      <c r="I48" s="98">
        <v>33</v>
      </c>
      <c r="J48" s="98">
        <v>5613</v>
      </c>
    </row>
    <row r="49" spans="1:11" ht="13.5" customHeight="1">
      <c r="B49" s="111" t="s">
        <v>114</v>
      </c>
      <c r="C49" s="100">
        <v>15960</v>
      </c>
      <c r="D49" s="95">
        <f t="shared" si="2"/>
        <v>8.0129940443963186</v>
      </c>
      <c r="E49" s="101">
        <v>1107680</v>
      </c>
      <c r="F49" s="95">
        <f t="shared" si="3"/>
        <v>5.203572636129822</v>
      </c>
      <c r="G49" s="97">
        <v>2584</v>
      </c>
      <c r="H49" s="97">
        <v>7235</v>
      </c>
      <c r="I49" s="98">
        <v>65</v>
      </c>
      <c r="J49" s="98">
        <v>6076</v>
      </c>
    </row>
    <row r="50" spans="1:11" ht="13.5" customHeight="1">
      <c r="B50" s="111" t="s">
        <v>115</v>
      </c>
      <c r="C50" s="100">
        <v>13527</v>
      </c>
      <c r="D50" s="95">
        <f t="shared" si="2"/>
        <v>-15.244360902255638</v>
      </c>
      <c r="E50" s="101">
        <v>974561</v>
      </c>
      <c r="F50" s="95">
        <f t="shared" si="3"/>
        <v>-12.017821031344793</v>
      </c>
      <c r="G50" s="97">
        <v>2204</v>
      </c>
      <c r="H50" s="97">
        <v>5684</v>
      </c>
      <c r="I50" s="98">
        <v>216</v>
      </c>
      <c r="J50" s="98">
        <v>5423</v>
      </c>
    </row>
    <row r="51" spans="1:11" ht="13.5" customHeight="1">
      <c r="B51" s="111" t="s">
        <v>116</v>
      </c>
      <c r="C51" s="100">
        <v>10485</v>
      </c>
      <c r="D51" s="95">
        <f t="shared" si="2"/>
        <v>-22.488356620093146</v>
      </c>
      <c r="E51" s="97">
        <v>733138</v>
      </c>
      <c r="F51" s="95">
        <f t="shared" si="3"/>
        <v>-24.772487304540196</v>
      </c>
      <c r="G51" s="97">
        <v>2074</v>
      </c>
      <c r="H51" s="97">
        <v>5097</v>
      </c>
      <c r="I51" s="98">
        <v>32</v>
      </c>
      <c r="J51" s="98">
        <v>3282</v>
      </c>
    </row>
    <row r="52" spans="1:11" ht="13.5" customHeight="1">
      <c r="B52" s="111" t="s">
        <v>117</v>
      </c>
      <c r="C52" s="100">
        <v>8823</v>
      </c>
      <c r="D52" s="95">
        <f t="shared" si="2"/>
        <v>-15.851216022889842</v>
      </c>
      <c r="E52" s="97">
        <v>627004</v>
      </c>
      <c r="F52" s="95">
        <f t="shared" si="3"/>
        <v>-14.476674241411578</v>
      </c>
      <c r="G52" s="97">
        <v>1917</v>
      </c>
      <c r="H52" s="97">
        <v>4169</v>
      </c>
      <c r="I52" s="98">
        <v>152</v>
      </c>
      <c r="J52" s="98">
        <v>2585</v>
      </c>
    </row>
    <row r="53" spans="1:11" ht="13.5" customHeight="1">
      <c r="B53" s="113" t="s">
        <v>118</v>
      </c>
      <c r="C53" s="100">
        <v>9836</v>
      </c>
      <c r="D53" s="95">
        <f t="shared" si="2"/>
        <v>11.481355547999547</v>
      </c>
      <c r="E53" s="97">
        <v>713285</v>
      </c>
      <c r="F53" s="95">
        <f t="shared" si="3"/>
        <v>13.760837251436991</v>
      </c>
      <c r="G53" s="97">
        <v>1985</v>
      </c>
      <c r="H53" s="97">
        <v>4668</v>
      </c>
      <c r="I53" s="98">
        <v>7</v>
      </c>
      <c r="J53" s="98">
        <v>3176</v>
      </c>
    </row>
    <row r="54" spans="1:11" ht="13.5" customHeight="1">
      <c r="B54" s="113" t="s">
        <v>119</v>
      </c>
      <c r="C54" s="100">
        <v>9090</v>
      </c>
      <c r="D54" s="95">
        <f t="shared" si="2"/>
        <v>-7.5843838958926391</v>
      </c>
      <c r="E54" s="97">
        <v>682996</v>
      </c>
      <c r="F54" s="95">
        <f t="shared" si="3"/>
        <v>-4.2464092193162619</v>
      </c>
      <c r="G54" s="97">
        <v>1945</v>
      </c>
      <c r="H54" s="97">
        <v>3589</v>
      </c>
      <c r="I54" s="98">
        <v>7</v>
      </c>
      <c r="J54" s="98">
        <v>3549</v>
      </c>
    </row>
    <row r="55" spans="1:11" ht="13.5" customHeight="1">
      <c r="B55" s="113" t="s">
        <v>120</v>
      </c>
      <c r="C55" s="100">
        <v>10124</v>
      </c>
      <c r="D55" s="95">
        <f t="shared" si="2"/>
        <v>11.375137513751374</v>
      </c>
      <c r="E55" s="97">
        <v>747151</v>
      </c>
      <c r="F55" s="95">
        <f t="shared" si="3"/>
        <v>9.3931736057019357</v>
      </c>
      <c r="G55" s="97">
        <v>1954</v>
      </c>
      <c r="H55" s="97">
        <v>4221</v>
      </c>
      <c r="I55" s="98">
        <v>140</v>
      </c>
      <c r="J55" s="98">
        <v>3809</v>
      </c>
    </row>
    <row r="56" spans="1:11" s="102" customFormat="1" ht="13.5" customHeight="1">
      <c r="B56" s="113" t="s">
        <v>121</v>
      </c>
      <c r="C56" s="100">
        <v>12602</v>
      </c>
      <c r="D56" s="95">
        <f t="shared" si="2"/>
        <v>24.476491505333861</v>
      </c>
      <c r="E56" s="97">
        <v>972090</v>
      </c>
      <c r="F56" s="95">
        <f t="shared" si="3"/>
        <v>30.106230199785582</v>
      </c>
      <c r="G56" s="97">
        <v>2201</v>
      </c>
      <c r="H56" s="97">
        <v>5379</v>
      </c>
      <c r="I56" s="98">
        <v>213</v>
      </c>
      <c r="J56" s="98">
        <v>4809</v>
      </c>
    </row>
    <row r="57" spans="1:11" s="102" customFormat="1" ht="13.5" customHeight="1">
      <c r="B57" s="113" t="s">
        <v>122</v>
      </c>
      <c r="C57" s="100">
        <v>10529</v>
      </c>
      <c r="D57" s="95">
        <f t="shared" si="2"/>
        <v>-16.449769877797173</v>
      </c>
      <c r="E57" s="97">
        <v>800919</v>
      </c>
      <c r="F57" s="95">
        <f t="shared" si="3"/>
        <v>-17.608554763447827</v>
      </c>
      <c r="G57" s="97">
        <v>1798</v>
      </c>
      <c r="H57" s="97">
        <v>4980</v>
      </c>
      <c r="I57" s="98">
        <v>81</v>
      </c>
      <c r="J57" s="98">
        <v>3670</v>
      </c>
    </row>
    <row r="58" spans="1:11" s="102" customFormat="1" ht="13.5" customHeight="1">
      <c r="B58" s="113" t="s">
        <v>123</v>
      </c>
      <c r="C58" s="100">
        <v>10518</v>
      </c>
      <c r="D58" s="95">
        <f t="shared" si="2"/>
        <v>-0.10447335929338018</v>
      </c>
      <c r="E58" s="97">
        <v>777486</v>
      </c>
      <c r="F58" s="95">
        <f t="shared" si="3"/>
        <v>-2.9257640285721775</v>
      </c>
      <c r="G58" s="97">
        <v>1771</v>
      </c>
      <c r="H58" s="97">
        <v>4658</v>
      </c>
      <c r="I58" s="98">
        <v>40</v>
      </c>
      <c r="J58" s="98">
        <v>4049</v>
      </c>
    </row>
    <row r="59" spans="1:11" ht="13.5" customHeight="1">
      <c r="A59" s="102"/>
      <c r="B59" s="113" t="s">
        <v>124</v>
      </c>
      <c r="C59" s="100">
        <v>10462</v>
      </c>
      <c r="D59" s="95">
        <f t="shared" si="2"/>
        <v>-0.53242061228370419</v>
      </c>
      <c r="E59" s="97">
        <v>773915</v>
      </c>
      <c r="F59" s="95">
        <f t="shared" si="3"/>
        <v>-0.45930087487105875</v>
      </c>
      <c r="G59" s="97">
        <v>1872</v>
      </c>
      <c r="H59" s="97">
        <v>4653</v>
      </c>
      <c r="I59" s="98">
        <v>134</v>
      </c>
      <c r="J59" s="98">
        <v>3803</v>
      </c>
      <c r="K59" s="102"/>
    </row>
    <row r="60" spans="1:11" ht="13.5" customHeight="1">
      <c r="A60" s="102"/>
      <c r="B60" s="113" t="s">
        <v>125</v>
      </c>
      <c r="C60" s="100">
        <v>8978</v>
      </c>
      <c r="D60" s="95">
        <f t="shared" si="2"/>
        <v>-14.184668323456318</v>
      </c>
      <c r="E60" s="97">
        <v>639797</v>
      </c>
      <c r="F60" s="95">
        <f t="shared" si="3"/>
        <v>-17.329810121266547</v>
      </c>
      <c r="G60" s="97">
        <v>1742</v>
      </c>
      <c r="H60" s="97">
        <v>4322</v>
      </c>
      <c r="I60" s="98">
        <v>30</v>
      </c>
      <c r="J60" s="98">
        <v>2884</v>
      </c>
      <c r="K60" s="102"/>
    </row>
    <row r="61" spans="1:11" ht="13.5" customHeight="1">
      <c r="B61" s="113" t="s">
        <v>126</v>
      </c>
      <c r="C61" s="100">
        <v>8896</v>
      </c>
      <c r="D61" s="95">
        <f t="shared" si="2"/>
        <v>-0.9133437291156159</v>
      </c>
      <c r="E61" s="97">
        <v>615784</v>
      </c>
      <c r="F61" s="95">
        <f t="shared" si="3"/>
        <v>-3.7532217250159032</v>
      </c>
      <c r="G61" s="97">
        <v>1806</v>
      </c>
      <c r="H61" s="97">
        <v>4661</v>
      </c>
      <c r="I61" s="98">
        <v>101</v>
      </c>
      <c r="J61" s="98">
        <v>2328</v>
      </c>
    </row>
    <row r="62" spans="1:11" ht="13.5" customHeight="1">
      <c r="B62" s="113" t="s">
        <v>136</v>
      </c>
      <c r="C62" s="100">
        <v>9904</v>
      </c>
      <c r="D62" s="95">
        <f t="shared" si="2"/>
        <v>11.330935251798561</v>
      </c>
      <c r="E62" s="97">
        <v>690070</v>
      </c>
      <c r="F62" s="95">
        <f t="shared" si="3"/>
        <v>12.063645693944631</v>
      </c>
      <c r="G62" s="97">
        <v>1922</v>
      </c>
      <c r="H62" s="97">
        <v>3987</v>
      </c>
      <c r="I62" s="98">
        <v>54</v>
      </c>
      <c r="J62" s="98">
        <v>3941</v>
      </c>
    </row>
    <row r="63" spans="1:11" ht="13.5" customHeight="1">
      <c r="B63" s="113" t="s">
        <v>134</v>
      </c>
      <c r="C63" s="100">
        <v>9284</v>
      </c>
      <c r="D63" s="95">
        <f>(C63-C62)/C62*100</f>
        <v>-6.260096930533118</v>
      </c>
      <c r="E63" s="97">
        <v>634351</v>
      </c>
      <c r="F63" s="95">
        <f>(E63-E62)/E62*100</f>
        <v>-8.0743982494529529</v>
      </c>
      <c r="G63" s="97">
        <v>1798</v>
      </c>
      <c r="H63" s="97">
        <v>4106</v>
      </c>
      <c r="I63" s="98">
        <v>66</v>
      </c>
      <c r="J63" s="98">
        <v>3314</v>
      </c>
    </row>
    <row r="64" spans="1:11" ht="13.5" customHeight="1">
      <c r="B64" s="113" t="s">
        <v>138</v>
      </c>
      <c r="C64" s="100">
        <v>10495</v>
      </c>
      <c r="D64" s="95">
        <f>(C64-C63)/C63*100</f>
        <v>13.043946574752264</v>
      </c>
      <c r="E64" s="97">
        <v>731891</v>
      </c>
      <c r="F64" s="95">
        <f>(E64-E63)/E63*100</f>
        <v>15.376345272569919</v>
      </c>
      <c r="G64" s="97">
        <v>1925</v>
      </c>
      <c r="H64" s="97">
        <v>5142</v>
      </c>
      <c r="I64" s="98">
        <v>26</v>
      </c>
      <c r="J64" s="98">
        <v>3402</v>
      </c>
    </row>
    <row r="65" spans="2:10" ht="13.5" customHeight="1">
      <c r="B65" s="113" t="s">
        <v>170</v>
      </c>
      <c r="C65" s="100">
        <v>9716</v>
      </c>
      <c r="D65" s="47">
        <f>(C65-C64)/C64*100</f>
        <v>-7.4225821819914248</v>
      </c>
      <c r="E65" s="97">
        <v>674008</v>
      </c>
      <c r="F65" s="47">
        <f>(E65-E64)/E64*100</f>
        <v>-7.9086913215219212</v>
      </c>
      <c r="G65" s="97">
        <v>1663</v>
      </c>
      <c r="H65" s="97">
        <v>4633</v>
      </c>
      <c r="I65" s="97">
        <v>28</v>
      </c>
      <c r="J65" s="97">
        <v>3392</v>
      </c>
    </row>
    <row r="66" spans="2:10" ht="13.5" customHeight="1">
      <c r="B66" s="130" t="s">
        <v>178</v>
      </c>
      <c r="C66" s="103">
        <v>9753</v>
      </c>
      <c r="D66" s="14">
        <f>(C66-C65)/C65*100</f>
        <v>0.38081515026759988</v>
      </c>
      <c r="E66" s="104">
        <v>669137</v>
      </c>
      <c r="F66" s="14">
        <f>(E66-E65)/E65*100</f>
        <v>-0.72269171879265526</v>
      </c>
      <c r="G66" s="104">
        <v>1476</v>
      </c>
      <c r="H66" s="104">
        <v>4472</v>
      </c>
      <c r="I66" s="104">
        <v>23</v>
      </c>
      <c r="J66" s="104">
        <v>3782</v>
      </c>
    </row>
    <row r="67" spans="2:10" ht="6.75" customHeight="1">
      <c r="B67" s="105"/>
      <c r="C67" s="106"/>
      <c r="D67" s="107"/>
      <c r="E67" s="106"/>
      <c r="F67" s="107"/>
      <c r="G67" s="108"/>
      <c r="H67" s="108"/>
      <c r="I67" s="109"/>
      <c r="J67" s="109"/>
    </row>
    <row r="68" spans="2:10" ht="6" customHeight="1"/>
    <row r="69" spans="2:10" ht="15" customHeight="1"/>
    <row r="70" spans="2:10" ht="15" customHeight="1"/>
    <row r="71" spans="2:10" ht="15" customHeight="1"/>
    <row r="72" spans="2:10" ht="15" customHeight="1"/>
    <row r="73" spans="2:10" ht="15" customHeight="1"/>
    <row r="74" spans="2:10" ht="15" customHeight="1"/>
    <row r="75" spans="2:10" ht="15" customHeight="1"/>
    <row r="76" spans="2:10" ht="15" customHeight="1"/>
    <row r="77" spans="2:10" ht="15" customHeight="1"/>
  </sheetData>
  <mergeCells count="3">
    <mergeCell ref="B2:J2"/>
    <mergeCell ref="B5:B6"/>
    <mergeCell ref="C5:F5"/>
  </mergeCells>
  <phoneticPr fontId="2"/>
  <pageMargins left="0.39370078740157483" right="0.39370078740157483" top="0.39370078740157483" bottom="0.39370078740157483" header="0.70866141732283472" footer="0.51181102362204722"/>
  <pageSetup paperSize="9" scale="91" fitToWidth="0" fitToHeight="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1"/>
  <dimension ref="B2:L25"/>
  <sheetViews>
    <sheetView showGridLines="0" zoomScaleNormal="100" zoomScaleSheetLayoutView="100" workbookViewId="0"/>
  </sheetViews>
  <sheetFormatPr defaultRowHeight="13.5"/>
  <cols>
    <col min="1" max="1" width="1.875" customWidth="1"/>
    <col min="2" max="2" width="18.625" customWidth="1"/>
    <col min="3" max="3" width="7.5" customWidth="1"/>
    <col min="4" max="4" width="7.75" customWidth="1"/>
    <col min="5" max="5" width="9.375" bestFit="1" customWidth="1"/>
    <col min="6" max="6" width="7.75" customWidth="1"/>
    <col min="7" max="7" width="8.625" customWidth="1"/>
    <col min="8" max="8" width="8.75" customWidth="1"/>
    <col min="9" max="9" width="7.75" customWidth="1"/>
    <col min="10" max="10" width="8.375" customWidth="1"/>
    <col min="11" max="11" width="7.75" customWidth="1"/>
    <col min="12" max="12" width="8.75" customWidth="1"/>
  </cols>
  <sheetData>
    <row r="2" spans="2:12">
      <c r="B2" s="154" t="s">
        <v>131</v>
      </c>
      <c r="C2" s="154"/>
      <c r="D2" s="154"/>
      <c r="E2" s="154"/>
      <c r="F2" s="154"/>
      <c r="G2" s="154"/>
      <c r="H2" s="154"/>
      <c r="I2" s="154"/>
      <c r="J2" s="154"/>
      <c r="K2" s="154"/>
      <c r="L2" s="154"/>
    </row>
    <row r="4" spans="2:12">
      <c r="B4" s="111" t="s">
        <v>162</v>
      </c>
      <c r="C4" s="2"/>
      <c r="D4" s="2"/>
      <c r="E4" s="2"/>
      <c r="F4" s="2"/>
      <c r="G4" s="2"/>
      <c r="H4" s="111"/>
      <c r="I4" s="3"/>
      <c r="J4" s="3"/>
      <c r="K4" s="3"/>
      <c r="L4" s="3"/>
    </row>
    <row r="5" spans="2:12" s="148" customFormat="1" ht="15.75" customHeight="1">
      <c r="B5" s="158" t="s">
        <v>15</v>
      </c>
      <c r="C5" s="155" t="s">
        <v>10</v>
      </c>
      <c r="D5" s="156"/>
      <c r="E5" s="156"/>
      <c r="F5" s="156"/>
      <c r="G5" s="157"/>
      <c r="H5" s="155" t="s">
        <v>11</v>
      </c>
      <c r="I5" s="156"/>
      <c r="J5" s="156"/>
      <c r="K5" s="156"/>
      <c r="L5" s="156"/>
    </row>
    <row r="6" spans="2:12" s="148" customFormat="1" ht="25.5" customHeight="1">
      <c r="B6" s="159"/>
      <c r="C6" s="5" t="s">
        <v>12</v>
      </c>
      <c r="D6" s="6" t="s">
        <v>1</v>
      </c>
      <c r="E6" s="5" t="s">
        <v>0</v>
      </c>
      <c r="F6" s="6" t="s">
        <v>1</v>
      </c>
      <c r="G6" s="152" t="s">
        <v>13</v>
      </c>
      <c r="H6" s="5" t="s">
        <v>12</v>
      </c>
      <c r="I6" s="6" t="s">
        <v>1</v>
      </c>
      <c r="J6" s="6" t="s">
        <v>14</v>
      </c>
      <c r="K6" s="6" t="s">
        <v>1</v>
      </c>
      <c r="L6" s="153" t="s">
        <v>13</v>
      </c>
    </row>
    <row r="7" spans="2:12" ht="6" customHeight="1">
      <c r="B7" s="7"/>
      <c r="C7" s="8"/>
      <c r="D7" s="7"/>
      <c r="E7" s="7"/>
      <c r="F7" s="7"/>
      <c r="G7" s="4"/>
      <c r="H7" s="7"/>
      <c r="I7" s="7"/>
      <c r="J7" s="7"/>
      <c r="K7" s="7"/>
      <c r="L7" s="7"/>
    </row>
    <row r="8" spans="2:12" ht="15" customHeight="1">
      <c r="B8" s="9" t="s">
        <v>133</v>
      </c>
      <c r="C8" s="10">
        <v>9904</v>
      </c>
      <c r="D8" s="56" t="s">
        <v>181</v>
      </c>
      <c r="E8" s="173">
        <v>690070</v>
      </c>
      <c r="F8" s="56" t="s">
        <v>181</v>
      </c>
      <c r="G8" s="174">
        <v>69.675888529886919</v>
      </c>
      <c r="H8" s="173">
        <v>905123</v>
      </c>
      <c r="I8" s="56" t="s">
        <v>181</v>
      </c>
      <c r="J8" s="173">
        <v>74875.930999999997</v>
      </c>
      <c r="K8" s="56" t="s">
        <v>181</v>
      </c>
      <c r="L8" s="174">
        <v>82.724592127257836</v>
      </c>
    </row>
    <row r="9" spans="2:12" ht="15" customHeight="1">
      <c r="B9" s="9" t="s">
        <v>137</v>
      </c>
      <c r="C9" s="10">
        <v>9284</v>
      </c>
      <c r="D9" s="11">
        <v>-6.2600969305331233</v>
      </c>
      <c r="E9" s="12">
        <v>634351</v>
      </c>
      <c r="F9" s="11">
        <v>-8.0743982494529547</v>
      </c>
      <c r="G9" s="13">
        <v>68.327337354588536</v>
      </c>
      <c r="H9" s="12">
        <v>815340</v>
      </c>
      <c r="I9" s="11">
        <v>-9.9194253156753263</v>
      </c>
      <c r="J9" s="12">
        <v>66454.243000000002</v>
      </c>
      <c r="K9" s="11">
        <v>-11.247523586718401</v>
      </c>
      <c r="L9" s="13">
        <v>81.504946402727697</v>
      </c>
    </row>
    <row r="10" spans="2:12" ht="15" customHeight="1">
      <c r="B10" s="9" t="s">
        <v>168</v>
      </c>
      <c r="C10" s="10">
        <v>10495</v>
      </c>
      <c r="D10" s="11">
        <v>13.043946574752255</v>
      </c>
      <c r="E10" s="12">
        <v>731891</v>
      </c>
      <c r="F10" s="11">
        <v>15.376345272569921</v>
      </c>
      <c r="G10" s="13">
        <v>69.737112910909957</v>
      </c>
      <c r="H10" s="12">
        <v>856484</v>
      </c>
      <c r="I10" s="11">
        <v>5.0462383790811174</v>
      </c>
      <c r="J10" s="12">
        <v>70666.168000000005</v>
      </c>
      <c r="K10" s="11">
        <v>6.3380828820817356</v>
      </c>
      <c r="L10" s="13">
        <v>82.507283265069759</v>
      </c>
    </row>
    <row r="11" spans="2:12" ht="15" customHeight="1">
      <c r="B11" s="9" t="s">
        <v>173</v>
      </c>
      <c r="C11" s="10">
        <v>9716</v>
      </c>
      <c r="D11" s="11">
        <v>-7.422582181991416</v>
      </c>
      <c r="E11" s="12">
        <v>674008</v>
      </c>
      <c r="F11" s="11">
        <v>-7.9086913215219283</v>
      </c>
      <c r="G11" s="13">
        <v>69.370934540963361</v>
      </c>
      <c r="H11" s="12">
        <v>859529</v>
      </c>
      <c r="I11" s="11">
        <v>0.35552327889369906</v>
      </c>
      <c r="J11" s="12">
        <v>69009.756999999998</v>
      </c>
      <c r="K11" s="11">
        <v>-2.3439943708282129</v>
      </c>
      <c r="L11" s="13">
        <v>80.28787510369051</v>
      </c>
    </row>
    <row r="12" spans="2:12" s="17" customFormat="1" ht="15" customHeight="1">
      <c r="B12" s="112" t="s">
        <v>174</v>
      </c>
      <c r="C12" s="125">
        <v>9753</v>
      </c>
      <c r="D12" s="14">
        <v>0.38081515026759405</v>
      </c>
      <c r="E12" s="15">
        <v>669137</v>
      </c>
      <c r="F12" s="14">
        <v>-0.72269171879266025</v>
      </c>
      <c r="G12" s="16">
        <v>68.60832564339178</v>
      </c>
      <c r="H12" s="15">
        <v>819623</v>
      </c>
      <c r="I12" s="14">
        <v>-4.6427752873957786</v>
      </c>
      <c r="J12" s="15">
        <v>64177.671999999999</v>
      </c>
      <c r="K12" s="14">
        <v>-7.0020316112691035</v>
      </c>
      <c r="L12" s="16">
        <v>78.301453229106542</v>
      </c>
    </row>
    <row r="13" spans="2:12" ht="6" customHeight="1">
      <c r="B13" s="3"/>
      <c r="C13" s="18"/>
      <c r="D13" s="3"/>
      <c r="E13" s="3"/>
      <c r="F13" s="3"/>
      <c r="G13" s="3"/>
      <c r="H13" s="3"/>
      <c r="I13" s="3"/>
      <c r="J13" s="3"/>
      <c r="K13" s="3"/>
      <c r="L13" s="3"/>
    </row>
    <row r="14" spans="2:12" ht="6" customHeight="1"/>
    <row r="15" spans="2:12">
      <c r="B15" s="131"/>
      <c r="C15" s="131"/>
      <c r="D15" s="131"/>
      <c r="E15" s="131"/>
      <c r="F15" s="131"/>
      <c r="G15" s="131"/>
    </row>
    <row r="16" spans="2:12">
      <c r="C16" s="19"/>
    </row>
    <row r="17" spans="2:8">
      <c r="C17" s="19"/>
    </row>
    <row r="18" spans="2:8">
      <c r="C18" s="19"/>
    </row>
    <row r="19" spans="2:8">
      <c r="C19" s="19"/>
    </row>
    <row r="20" spans="2:8">
      <c r="C20" s="19"/>
    </row>
    <row r="21" spans="2:8">
      <c r="C21" s="19"/>
      <c r="H21" s="20"/>
    </row>
    <row r="22" spans="2:8">
      <c r="C22" s="19"/>
    </row>
    <row r="23" spans="2:8">
      <c r="B23" s="21"/>
      <c r="C23" s="19"/>
    </row>
    <row r="24" spans="2:8">
      <c r="C24" s="19"/>
    </row>
    <row r="25" spans="2:8">
      <c r="C25" s="19"/>
    </row>
  </sheetData>
  <mergeCells count="4">
    <mergeCell ref="B2:L2"/>
    <mergeCell ref="C5:G5"/>
    <mergeCell ref="H5:L5"/>
    <mergeCell ref="B5:B6"/>
  </mergeCells>
  <phoneticPr fontId="2"/>
  <pageMargins left="0.39370078740157483" right="0.39370078740157483" top="0.39370078740157483" bottom="0.39370078740157483" header="0.51181102362204722" footer="0.51181102362204722"/>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2"/>
  <dimension ref="B2:N24"/>
  <sheetViews>
    <sheetView showGridLines="0" zoomScaleNormal="100" zoomScaleSheetLayoutView="100" workbookViewId="0"/>
  </sheetViews>
  <sheetFormatPr defaultRowHeight="13.5"/>
  <cols>
    <col min="1" max="1" width="1.875" customWidth="1"/>
    <col min="2" max="2" width="18.625" customWidth="1"/>
    <col min="3" max="3" width="10.5" bestFit="1" customWidth="1"/>
    <col min="4" max="4" width="7.75" customWidth="1"/>
    <col min="5" max="5" width="10.5" bestFit="1" customWidth="1"/>
    <col min="6" max="6" width="9.25" bestFit="1" customWidth="1"/>
    <col min="7" max="7" width="10.5" bestFit="1" customWidth="1"/>
    <col min="8" max="8" width="7.75" customWidth="1"/>
    <col min="9" max="9" width="7.5" customWidth="1"/>
    <col min="10" max="10" width="7.875" customWidth="1"/>
    <col min="11" max="11" width="10.5" bestFit="1" customWidth="1"/>
    <col min="12" max="12" width="7.75" customWidth="1"/>
  </cols>
  <sheetData>
    <row r="2" spans="2:14">
      <c r="B2" s="154" t="s">
        <v>132</v>
      </c>
      <c r="C2" s="154"/>
      <c r="D2" s="154"/>
      <c r="E2" s="154"/>
      <c r="F2" s="154"/>
      <c r="G2" s="154"/>
      <c r="H2" s="154"/>
      <c r="I2" s="154"/>
      <c r="J2" s="154"/>
      <c r="K2" s="154"/>
      <c r="L2" s="154"/>
    </row>
    <row r="3" spans="2:14" ht="14.25">
      <c r="B3" s="160"/>
      <c r="C3" s="160"/>
      <c r="D3" s="160"/>
      <c r="E3" s="160"/>
      <c r="F3" s="160"/>
      <c r="G3" s="160"/>
      <c r="H3" s="160"/>
      <c r="I3" s="160"/>
      <c r="J3" s="160"/>
      <c r="K3" s="161"/>
      <c r="L3" s="161"/>
    </row>
    <row r="4" spans="2:14">
      <c r="B4" s="2" t="s">
        <v>163</v>
      </c>
      <c r="C4" s="2"/>
      <c r="D4" s="2"/>
      <c r="E4" s="2"/>
      <c r="F4" s="2"/>
      <c r="G4" s="2"/>
      <c r="H4" s="2"/>
      <c r="I4" s="2"/>
      <c r="J4" s="2"/>
      <c r="K4" s="2"/>
      <c r="L4" s="2"/>
    </row>
    <row r="5" spans="2:14" s="148" customFormat="1">
      <c r="B5" s="158" t="s">
        <v>15</v>
      </c>
      <c r="C5" s="162" t="s">
        <v>16</v>
      </c>
      <c r="D5" s="163"/>
      <c r="E5" s="164" t="s">
        <v>17</v>
      </c>
      <c r="F5" s="164"/>
      <c r="G5" s="164" t="s">
        <v>18</v>
      </c>
      <c r="H5" s="164"/>
      <c r="I5" s="164" t="s">
        <v>19</v>
      </c>
      <c r="J5" s="164"/>
      <c r="K5" s="162" t="s">
        <v>20</v>
      </c>
      <c r="L5" s="165"/>
      <c r="M5" s="134"/>
    </row>
    <row r="6" spans="2:14" s="148" customFormat="1">
      <c r="B6" s="159"/>
      <c r="C6" s="143" t="s">
        <v>21</v>
      </c>
      <c r="D6" s="143" t="s">
        <v>1</v>
      </c>
      <c r="E6" s="143" t="s">
        <v>21</v>
      </c>
      <c r="F6" s="143" t="s">
        <v>1</v>
      </c>
      <c r="G6" s="143" t="s">
        <v>21</v>
      </c>
      <c r="H6" s="143" t="s">
        <v>1</v>
      </c>
      <c r="I6" s="143" t="s">
        <v>21</v>
      </c>
      <c r="J6" s="143" t="s">
        <v>1</v>
      </c>
      <c r="K6" s="143" t="s">
        <v>21</v>
      </c>
      <c r="L6" s="144" t="s">
        <v>1</v>
      </c>
      <c r="M6" s="134"/>
    </row>
    <row r="7" spans="2:14" ht="6" customHeight="1">
      <c r="B7" s="2"/>
      <c r="C7" s="25"/>
      <c r="D7" s="2"/>
      <c r="E7" s="2"/>
      <c r="F7" s="2"/>
      <c r="G7" s="2"/>
      <c r="H7" s="2"/>
      <c r="I7" s="2"/>
      <c r="J7" s="2"/>
      <c r="K7" s="2"/>
      <c r="L7" s="2"/>
    </row>
    <row r="8" spans="2:14" ht="15" customHeight="1">
      <c r="B8" s="26" t="s">
        <v>22</v>
      </c>
      <c r="C8" s="27"/>
      <c r="D8" s="28"/>
      <c r="E8" s="29"/>
      <c r="F8" s="28"/>
      <c r="G8" s="29"/>
      <c r="H8" s="28"/>
      <c r="I8" s="29"/>
      <c r="J8" s="28"/>
      <c r="K8" s="29"/>
      <c r="L8" s="28"/>
      <c r="N8" s="30"/>
    </row>
    <row r="9" spans="2:14" ht="15" customHeight="1">
      <c r="B9" s="9" t="s">
        <v>133</v>
      </c>
      <c r="C9" s="31">
        <v>9904</v>
      </c>
      <c r="D9" s="56" t="s">
        <v>181</v>
      </c>
      <c r="E9" s="175">
        <v>1922</v>
      </c>
      <c r="F9" s="56" t="s">
        <v>181</v>
      </c>
      <c r="G9" s="175">
        <v>3987</v>
      </c>
      <c r="H9" s="56" t="s">
        <v>181</v>
      </c>
      <c r="I9" s="175">
        <v>54</v>
      </c>
      <c r="J9" s="56" t="s">
        <v>181</v>
      </c>
      <c r="K9" s="175">
        <v>3941</v>
      </c>
      <c r="L9" s="56" t="s">
        <v>181</v>
      </c>
      <c r="N9" s="30"/>
    </row>
    <row r="10" spans="2:14" ht="15" customHeight="1">
      <c r="B10" s="9" t="s">
        <v>137</v>
      </c>
      <c r="C10" s="31">
        <v>9284</v>
      </c>
      <c r="D10" s="11">
        <v>-6.260096930533118</v>
      </c>
      <c r="E10" s="32">
        <v>1798</v>
      </c>
      <c r="F10" s="11">
        <v>-6.4516129032258061</v>
      </c>
      <c r="G10" s="32">
        <v>4106</v>
      </c>
      <c r="H10" s="11">
        <v>2.9847002758966639</v>
      </c>
      <c r="I10" s="32">
        <v>66</v>
      </c>
      <c r="J10" s="11">
        <v>22.222222222222221</v>
      </c>
      <c r="K10" s="32">
        <v>3314</v>
      </c>
      <c r="L10" s="11">
        <v>-15.909667597056584</v>
      </c>
      <c r="N10" s="30"/>
    </row>
    <row r="11" spans="2:14" ht="15" customHeight="1">
      <c r="B11" s="9" t="s">
        <v>168</v>
      </c>
      <c r="C11" s="31">
        <v>10495</v>
      </c>
      <c r="D11" s="11">
        <v>13.043946574752264</v>
      </c>
      <c r="E11" s="32">
        <v>1925</v>
      </c>
      <c r="F11" s="11">
        <v>7.0634037819799778</v>
      </c>
      <c r="G11" s="32">
        <v>5142</v>
      </c>
      <c r="H11" s="11">
        <v>25.231368728689723</v>
      </c>
      <c r="I11" s="32">
        <v>26</v>
      </c>
      <c r="J11" s="11">
        <v>-60.606060606060609</v>
      </c>
      <c r="K11" s="32">
        <v>3402</v>
      </c>
      <c r="L11" s="11">
        <v>2.6554013277006638</v>
      </c>
      <c r="N11" s="30"/>
    </row>
    <row r="12" spans="2:14" ht="15" customHeight="1">
      <c r="B12" s="9" t="s">
        <v>173</v>
      </c>
      <c r="C12" s="31">
        <v>9716</v>
      </c>
      <c r="D12" s="11">
        <v>-7.4225821819914248</v>
      </c>
      <c r="E12" s="32">
        <v>1663</v>
      </c>
      <c r="F12" s="11">
        <v>-13.610389610389612</v>
      </c>
      <c r="G12" s="32">
        <v>4633</v>
      </c>
      <c r="H12" s="11">
        <v>-9.8988720342279262</v>
      </c>
      <c r="I12" s="32">
        <v>28</v>
      </c>
      <c r="J12" s="11">
        <v>7.6923076923076925</v>
      </c>
      <c r="K12" s="32">
        <v>3392</v>
      </c>
      <c r="L12" s="11">
        <v>-0.29394473838918284</v>
      </c>
      <c r="N12" s="30"/>
    </row>
    <row r="13" spans="2:14" ht="15" customHeight="1">
      <c r="B13" s="112" t="s">
        <v>174</v>
      </c>
      <c r="C13" s="33">
        <v>9753</v>
      </c>
      <c r="D13" s="116">
        <v>0.38081515026759988</v>
      </c>
      <c r="E13" s="34">
        <v>1476</v>
      </c>
      <c r="F13" s="116">
        <v>-11.244738424533974</v>
      </c>
      <c r="G13" s="34">
        <v>4472</v>
      </c>
      <c r="H13" s="116">
        <v>-3.4750701489315778</v>
      </c>
      <c r="I13" s="34">
        <v>23</v>
      </c>
      <c r="J13" s="116">
        <v>-17.857142857142858</v>
      </c>
      <c r="K13" s="34">
        <v>3782</v>
      </c>
      <c r="L13" s="116">
        <v>11.497641509433961</v>
      </c>
      <c r="M13" s="17"/>
      <c r="N13" s="30"/>
    </row>
    <row r="14" spans="2:14" ht="15" customHeight="1">
      <c r="B14" s="2"/>
      <c r="C14" s="31"/>
      <c r="D14" s="11"/>
      <c r="E14" s="32"/>
      <c r="F14" s="11"/>
      <c r="G14" s="32"/>
      <c r="H14" s="11"/>
      <c r="I14" s="32"/>
      <c r="J14" s="11"/>
      <c r="K14" s="32"/>
      <c r="L14" s="11"/>
      <c r="N14" s="30"/>
    </row>
    <row r="15" spans="2:14" ht="6" customHeight="1">
      <c r="B15" s="2"/>
      <c r="C15" s="31"/>
      <c r="D15" s="11"/>
      <c r="E15" s="32"/>
      <c r="F15" s="11"/>
      <c r="G15" s="32"/>
      <c r="H15" s="11"/>
      <c r="I15" s="32"/>
      <c r="J15" s="11"/>
      <c r="K15" s="32"/>
      <c r="L15" s="11"/>
      <c r="N15" s="30"/>
    </row>
    <row r="16" spans="2:14" ht="15" customHeight="1">
      <c r="B16" s="26" t="s">
        <v>23</v>
      </c>
      <c r="C16" s="31"/>
      <c r="D16" s="11"/>
      <c r="E16" s="32"/>
      <c r="F16" s="11"/>
      <c r="G16" s="32"/>
      <c r="H16" s="11"/>
      <c r="I16" s="32"/>
      <c r="J16" s="11"/>
      <c r="K16" s="32"/>
      <c r="L16" s="11"/>
      <c r="N16" s="30"/>
    </row>
    <row r="17" spans="2:14" ht="15" customHeight="1">
      <c r="B17" s="9" t="s">
        <v>133</v>
      </c>
      <c r="C17" s="31">
        <v>905123</v>
      </c>
      <c r="D17" s="56" t="s">
        <v>181</v>
      </c>
      <c r="E17" s="175">
        <v>288738</v>
      </c>
      <c r="F17" s="56" t="s">
        <v>181</v>
      </c>
      <c r="G17" s="175">
        <v>342289</v>
      </c>
      <c r="H17" s="56" t="s">
        <v>181</v>
      </c>
      <c r="I17" s="175">
        <v>6400</v>
      </c>
      <c r="J17" s="56" t="s">
        <v>181</v>
      </c>
      <c r="K17" s="175">
        <v>267696</v>
      </c>
      <c r="L17" s="56" t="s">
        <v>181</v>
      </c>
      <c r="N17" s="30"/>
    </row>
    <row r="18" spans="2:14" ht="15" customHeight="1">
      <c r="B18" s="9" t="s">
        <v>137</v>
      </c>
      <c r="C18" s="31">
        <v>815340</v>
      </c>
      <c r="D18" s="11">
        <v>-9.919425315675328</v>
      </c>
      <c r="E18" s="32">
        <v>261088</v>
      </c>
      <c r="F18" s="11">
        <v>-9.5761555458581817</v>
      </c>
      <c r="G18" s="32">
        <v>306753</v>
      </c>
      <c r="H18" s="11">
        <v>-10.381870290894536</v>
      </c>
      <c r="I18" s="32">
        <v>7231</v>
      </c>
      <c r="J18" s="11">
        <v>12.984375</v>
      </c>
      <c r="K18" s="32">
        <v>240268</v>
      </c>
      <c r="L18" s="11">
        <v>-10.245950630566016</v>
      </c>
      <c r="N18" s="30"/>
    </row>
    <row r="19" spans="2:14" ht="15" customHeight="1">
      <c r="B19" s="9" t="s">
        <v>168</v>
      </c>
      <c r="C19" s="31">
        <v>856484</v>
      </c>
      <c r="D19" s="11">
        <v>5.0462383790811192</v>
      </c>
      <c r="E19" s="32">
        <v>285575</v>
      </c>
      <c r="F19" s="11">
        <v>9.3788301262409615</v>
      </c>
      <c r="G19" s="32">
        <v>321376</v>
      </c>
      <c r="H19" s="11">
        <v>4.767027543332909</v>
      </c>
      <c r="I19" s="32">
        <v>5589</v>
      </c>
      <c r="J19" s="11">
        <v>-22.707785921725904</v>
      </c>
      <c r="K19" s="32">
        <v>243944</v>
      </c>
      <c r="L19" s="11">
        <v>1.5299582133284499</v>
      </c>
      <c r="N19" s="30"/>
    </row>
    <row r="20" spans="2:14" ht="15" customHeight="1">
      <c r="B20" s="9" t="s">
        <v>173</v>
      </c>
      <c r="C20" s="31">
        <v>859529</v>
      </c>
      <c r="D20" s="11">
        <v>0.35552327889370966</v>
      </c>
      <c r="E20" s="32">
        <v>253287</v>
      </c>
      <c r="F20" s="11">
        <v>-11.306311827015671</v>
      </c>
      <c r="G20" s="32">
        <v>345080</v>
      </c>
      <c r="H20" s="11">
        <v>7.3757841282485321</v>
      </c>
      <c r="I20" s="32">
        <v>5675</v>
      </c>
      <c r="J20" s="11">
        <v>1.5387368044372876</v>
      </c>
      <c r="K20" s="32">
        <v>255487</v>
      </c>
      <c r="L20" s="11">
        <v>4.7318236972419898</v>
      </c>
      <c r="N20" s="30"/>
    </row>
    <row r="21" spans="2:14" ht="15" customHeight="1">
      <c r="B21" s="112" t="s">
        <v>174</v>
      </c>
      <c r="C21" s="33">
        <v>819623</v>
      </c>
      <c r="D21" s="116">
        <v>-4.6427752873957715</v>
      </c>
      <c r="E21" s="34">
        <v>224352</v>
      </c>
      <c r="F21" s="116">
        <v>-11.423799879188429</v>
      </c>
      <c r="G21" s="34">
        <v>343894</v>
      </c>
      <c r="H21" s="116">
        <v>-0.34368842007650396</v>
      </c>
      <c r="I21" s="34">
        <v>5078</v>
      </c>
      <c r="J21" s="116">
        <v>-10.519823788546255</v>
      </c>
      <c r="K21" s="34">
        <v>246299</v>
      </c>
      <c r="L21" s="116">
        <v>-3.5962690860983146</v>
      </c>
      <c r="N21" s="30"/>
    </row>
    <row r="22" spans="2:14" ht="6" customHeight="1">
      <c r="B22" s="3"/>
      <c r="C22" s="18"/>
      <c r="D22" s="3"/>
      <c r="E22" s="3"/>
      <c r="F22" s="3"/>
      <c r="G22" s="3"/>
      <c r="H22" s="3"/>
      <c r="I22" s="3"/>
      <c r="J22" s="3"/>
      <c r="K22" s="3"/>
      <c r="L22" s="3"/>
    </row>
    <row r="23" spans="2:14" ht="6" customHeight="1">
      <c r="B23" s="2"/>
      <c r="C23" s="2"/>
      <c r="D23" s="2"/>
      <c r="E23" s="2"/>
      <c r="F23" s="2"/>
      <c r="G23" s="2"/>
      <c r="H23" s="2"/>
      <c r="I23" s="2"/>
      <c r="J23" s="2"/>
      <c r="K23" s="2"/>
      <c r="L23" s="2"/>
    </row>
    <row r="24" spans="2:14">
      <c r="B24" s="2"/>
      <c r="C24" s="2"/>
      <c r="D24" s="2"/>
      <c r="E24" s="2"/>
      <c r="F24" s="2"/>
      <c r="G24" s="2"/>
      <c r="H24" s="2"/>
      <c r="I24" s="2"/>
      <c r="J24" s="2"/>
      <c r="K24" s="2"/>
      <c r="L24" s="2"/>
    </row>
  </sheetData>
  <mergeCells count="8">
    <mergeCell ref="B2:L2"/>
    <mergeCell ref="B3:L3"/>
    <mergeCell ref="B5:B6"/>
    <mergeCell ref="C5:D5"/>
    <mergeCell ref="E5:F5"/>
    <mergeCell ref="G5:H5"/>
    <mergeCell ref="I5:J5"/>
    <mergeCell ref="K5:L5"/>
  </mergeCells>
  <phoneticPr fontId="2"/>
  <pageMargins left="0.39370078740157483" right="0.39370078740157483" top="0.39370078740157483" bottom="0.39370078740157483" header="0.51181102362204722" footer="0.51181102362204722"/>
  <pageSetup paperSize="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4"/>
  <dimension ref="B2:O22"/>
  <sheetViews>
    <sheetView showGridLines="0" zoomScaleNormal="100" zoomScaleSheetLayoutView="100" workbookViewId="0"/>
  </sheetViews>
  <sheetFormatPr defaultRowHeight="13.5"/>
  <cols>
    <col min="1" max="1" width="1.875" customWidth="1"/>
    <col min="2" max="2" width="18.875" customWidth="1"/>
    <col min="3" max="4" width="8.125" customWidth="1"/>
    <col min="5" max="5" width="8.75" customWidth="1"/>
    <col min="6" max="6" width="8.625" customWidth="1"/>
    <col min="7" max="7" width="7" customWidth="1"/>
    <col min="8" max="8" width="8.75" customWidth="1"/>
    <col min="9" max="9" width="8.625" customWidth="1"/>
    <col min="10" max="12" width="6.875" customWidth="1"/>
  </cols>
  <sheetData>
    <row r="2" spans="2:15">
      <c r="B2" s="154" t="s">
        <v>140</v>
      </c>
      <c r="C2" s="154"/>
      <c r="D2" s="154"/>
      <c r="E2" s="154"/>
      <c r="F2" s="154"/>
      <c r="G2" s="154"/>
      <c r="H2" s="154"/>
      <c r="I2" s="154"/>
      <c r="J2" s="154"/>
      <c r="K2" s="154"/>
      <c r="L2" s="154"/>
    </row>
    <row r="3" spans="2:15" ht="14.25">
      <c r="B3" s="22"/>
      <c r="C3" s="22"/>
      <c r="D3" s="22"/>
      <c r="E3" s="22"/>
      <c r="F3" s="22"/>
      <c r="G3" s="22"/>
      <c r="H3" s="22"/>
      <c r="I3" s="22"/>
      <c r="J3" s="22"/>
      <c r="K3" s="22"/>
      <c r="L3" s="22"/>
    </row>
    <row r="4" spans="2:15">
      <c r="B4" s="2" t="s">
        <v>164</v>
      </c>
      <c r="C4" s="2"/>
      <c r="D4" s="2"/>
      <c r="E4" s="2"/>
      <c r="F4" s="2"/>
      <c r="G4" s="2"/>
      <c r="H4" s="2"/>
      <c r="I4" s="2"/>
      <c r="J4" s="2"/>
      <c r="K4" s="2"/>
      <c r="L4" s="2"/>
    </row>
    <row r="5" spans="2:15" s="148" customFormat="1">
      <c r="B5" s="158" t="s">
        <v>15</v>
      </c>
      <c r="C5" s="144" t="s">
        <v>24</v>
      </c>
      <c r="D5" s="164" t="s">
        <v>25</v>
      </c>
      <c r="E5" s="164"/>
      <c r="F5" s="164"/>
      <c r="G5" s="164" t="s">
        <v>26</v>
      </c>
      <c r="H5" s="164"/>
      <c r="I5" s="164"/>
      <c r="J5" s="164" t="s">
        <v>3</v>
      </c>
      <c r="K5" s="164"/>
      <c r="L5" s="162"/>
      <c r="M5" s="134"/>
    </row>
    <row r="6" spans="2:15" s="148" customFormat="1">
      <c r="B6" s="159"/>
      <c r="C6" s="143" t="s">
        <v>21</v>
      </c>
      <c r="D6" s="143" t="s">
        <v>21</v>
      </c>
      <c r="E6" s="143" t="s">
        <v>1</v>
      </c>
      <c r="F6" s="143" t="s">
        <v>27</v>
      </c>
      <c r="G6" s="143" t="s">
        <v>21</v>
      </c>
      <c r="H6" s="143" t="s">
        <v>1</v>
      </c>
      <c r="I6" s="143" t="s">
        <v>27</v>
      </c>
      <c r="J6" s="143" t="s">
        <v>21</v>
      </c>
      <c r="K6" s="143" t="s">
        <v>1</v>
      </c>
      <c r="L6" s="144" t="s">
        <v>27</v>
      </c>
      <c r="M6" s="134"/>
    </row>
    <row r="7" spans="2:15" ht="6" customHeight="1">
      <c r="B7" s="2"/>
      <c r="C7" s="25"/>
      <c r="D7" s="2"/>
      <c r="E7" s="2"/>
      <c r="F7" s="2"/>
      <c r="G7" s="2"/>
      <c r="H7" s="2"/>
      <c r="I7" s="2"/>
      <c r="J7" s="2"/>
      <c r="K7" s="2"/>
      <c r="L7" s="2"/>
    </row>
    <row r="8" spans="2:15" ht="15" customHeight="1">
      <c r="B8" s="9" t="s">
        <v>133</v>
      </c>
      <c r="C8" s="31">
        <v>9904</v>
      </c>
      <c r="D8" s="175">
        <v>9302</v>
      </c>
      <c r="E8" s="56" t="s">
        <v>181</v>
      </c>
      <c r="F8" s="176">
        <v>93.921647819062997</v>
      </c>
      <c r="G8" s="175">
        <v>602</v>
      </c>
      <c r="H8" s="56" t="s">
        <v>181</v>
      </c>
      <c r="I8" s="176">
        <v>6.0783521809369949</v>
      </c>
      <c r="J8" s="29">
        <v>0</v>
      </c>
      <c r="K8" s="29">
        <v>0</v>
      </c>
      <c r="L8" s="29">
        <v>0</v>
      </c>
      <c r="N8" s="38"/>
      <c r="O8" s="30"/>
    </row>
    <row r="9" spans="2:15" ht="15" customHeight="1">
      <c r="B9" s="9" t="s">
        <v>137</v>
      </c>
      <c r="C9" s="31">
        <v>9284</v>
      </c>
      <c r="D9" s="32">
        <v>8770</v>
      </c>
      <c r="E9" s="11">
        <v>-5.7192001720060208</v>
      </c>
      <c r="F9" s="37">
        <v>94.463593278759149</v>
      </c>
      <c r="G9" s="32">
        <v>514</v>
      </c>
      <c r="H9" s="11">
        <v>-14.61794019933555</v>
      </c>
      <c r="I9" s="37">
        <v>5.5364067212408452</v>
      </c>
      <c r="J9" s="29">
        <v>0</v>
      </c>
      <c r="K9" s="29">
        <v>0</v>
      </c>
      <c r="L9" s="29">
        <v>0</v>
      </c>
      <c r="N9" s="38"/>
      <c r="O9" s="30"/>
    </row>
    <row r="10" spans="2:15" ht="15" customHeight="1">
      <c r="B10" s="9" t="s">
        <v>168</v>
      </c>
      <c r="C10" s="31">
        <v>10495</v>
      </c>
      <c r="D10" s="32">
        <v>9988</v>
      </c>
      <c r="E10" s="11">
        <v>13.88825541619156</v>
      </c>
      <c r="F10" s="37">
        <v>95.16912815626489</v>
      </c>
      <c r="G10" s="32">
        <v>507</v>
      </c>
      <c r="H10" s="11">
        <v>-1.3618677042801557</v>
      </c>
      <c r="I10" s="37">
        <v>4.8308718437351121</v>
      </c>
      <c r="J10" s="29">
        <v>0</v>
      </c>
      <c r="K10" s="29">
        <v>0</v>
      </c>
      <c r="L10" s="29">
        <v>0</v>
      </c>
      <c r="N10" s="38"/>
      <c r="O10" s="30"/>
    </row>
    <row r="11" spans="2:15" ht="15" customHeight="1">
      <c r="B11" s="9" t="s">
        <v>173</v>
      </c>
      <c r="C11" s="31">
        <v>9716</v>
      </c>
      <c r="D11" s="32">
        <v>9123</v>
      </c>
      <c r="E11" s="11">
        <v>-8.6603924709651583</v>
      </c>
      <c r="F11" s="37">
        <v>93.896665294359821</v>
      </c>
      <c r="G11" s="32">
        <v>593</v>
      </c>
      <c r="H11" s="11">
        <v>16.962524654832347</v>
      </c>
      <c r="I11" s="37">
        <v>6.1033347056401812</v>
      </c>
      <c r="J11" s="29">
        <v>0</v>
      </c>
      <c r="K11" s="29">
        <v>0</v>
      </c>
      <c r="L11" s="29">
        <v>0</v>
      </c>
      <c r="N11" s="38"/>
      <c r="O11" s="30"/>
    </row>
    <row r="12" spans="2:15" ht="15" customHeight="1">
      <c r="B12" s="112" t="s">
        <v>174</v>
      </c>
      <c r="C12" s="33">
        <f>D12+G12</f>
        <v>9753</v>
      </c>
      <c r="D12" s="34">
        <v>9147</v>
      </c>
      <c r="E12" s="116">
        <f>(D12-D11)/D11*100</f>
        <v>0.26307135810588622</v>
      </c>
      <c r="F12" s="39">
        <f>D12/C12*100</f>
        <v>93.786527222393119</v>
      </c>
      <c r="G12" s="34">
        <v>606</v>
      </c>
      <c r="H12" s="116">
        <f>(G12-G11)/G11*100</f>
        <v>2.1922428330522767</v>
      </c>
      <c r="I12" s="39">
        <f>G12/C12*100</f>
        <v>6.2134727776068903</v>
      </c>
      <c r="J12" s="40">
        <v>0</v>
      </c>
      <c r="K12" s="40">
        <v>0</v>
      </c>
      <c r="L12" s="40">
        <v>0</v>
      </c>
      <c r="N12" s="38"/>
      <c r="O12" s="30"/>
    </row>
    <row r="13" spans="2:15" ht="6" customHeight="1">
      <c r="B13" s="3"/>
      <c r="C13" s="18"/>
      <c r="D13" s="3"/>
      <c r="E13" s="3"/>
      <c r="F13" s="3"/>
      <c r="G13" s="3"/>
      <c r="H13" s="3"/>
      <c r="I13" s="3"/>
      <c r="J13" s="3"/>
      <c r="K13" s="3"/>
      <c r="L13" s="3"/>
    </row>
    <row r="14" spans="2:15" ht="6" customHeight="1">
      <c r="B14" s="2"/>
      <c r="C14" s="2"/>
      <c r="D14" s="2"/>
      <c r="E14" s="2"/>
      <c r="F14" s="2"/>
      <c r="G14" s="2"/>
      <c r="H14" s="2"/>
      <c r="I14" s="2"/>
      <c r="J14" s="2"/>
      <c r="K14" s="2"/>
      <c r="L14" s="2"/>
    </row>
    <row r="15" spans="2:15">
      <c r="B15" s="2"/>
      <c r="C15" s="2"/>
      <c r="D15" s="2"/>
      <c r="E15" s="2"/>
      <c r="F15" s="2"/>
      <c r="G15" s="2"/>
      <c r="H15" s="2"/>
      <c r="I15" s="2"/>
      <c r="J15" s="2"/>
      <c r="K15" s="2"/>
      <c r="L15" s="2"/>
    </row>
    <row r="18" spans="5:9">
      <c r="E18" s="41"/>
      <c r="F18" s="11"/>
      <c r="H18" s="41"/>
      <c r="I18" s="11"/>
    </row>
    <row r="19" spans="5:9">
      <c r="E19" s="37"/>
      <c r="F19" s="11"/>
      <c r="H19" s="37"/>
      <c r="I19" s="11"/>
    </row>
    <row r="20" spans="5:9">
      <c r="E20" s="37"/>
      <c r="F20" s="11"/>
      <c r="H20" s="37"/>
      <c r="I20" s="11"/>
    </row>
    <row r="21" spans="5:9">
      <c r="E21" s="37"/>
      <c r="F21" s="11"/>
      <c r="G21" s="24"/>
      <c r="H21" s="37"/>
      <c r="I21" s="11"/>
    </row>
    <row r="22" spans="5:9">
      <c r="E22" s="42"/>
      <c r="F22" s="43"/>
      <c r="H22" s="42"/>
      <c r="I22" s="43"/>
    </row>
  </sheetData>
  <mergeCells count="5">
    <mergeCell ref="B2:L2"/>
    <mergeCell ref="B5:B6"/>
    <mergeCell ref="D5:F5"/>
    <mergeCell ref="G5:I5"/>
    <mergeCell ref="J5:L5"/>
  </mergeCells>
  <phoneticPr fontId="2"/>
  <pageMargins left="0.39370078740157483" right="0.39370078740157483" top="0.39370078740157483" bottom="0.39370078740157483" header="0.51181102362204722" footer="0.51181102362204722"/>
  <pageSetup paperSize="9"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5"/>
  <dimension ref="B2:O34"/>
  <sheetViews>
    <sheetView showGridLines="0" zoomScaleNormal="100" zoomScaleSheetLayoutView="100" workbookViewId="0"/>
  </sheetViews>
  <sheetFormatPr defaultRowHeight="13.5"/>
  <cols>
    <col min="1" max="1" width="1.875" customWidth="1"/>
    <col min="2" max="2" width="18.875" customWidth="1"/>
    <col min="3" max="4" width="7.75" customWidth="1"/>
    <col min="5" max="5" width="9.25" bestFit="1" customWidth="1"/>
    <col min="6" max="7" width="7.75" customWidth="1"/>
    <col min="8" max="8" width="8.125" customWidth="1"/>
    <col min="9" max="10" width="7.75" customWidth="1"/>
    <col min="11" max="11" width="8.125" customWidth="1"/>
    <col min="12" max="12" width="7.75" customWidth="1"/>
  </cols>
  <sheetData>
    <row r="2" spans="2:15">
      <c r="B2" s="154" t="s">
        <v>141</v>
      </c>
      <c r="C2" s="154"/>
      <c r="D2" s="154"/>
      <c r="E2" s="154"/>
      <c r="F2" s="154"/>
      <c r="G2" s="154"/>
      <c r="H2" s="154"/>
      <c r="I2" s="154"/>
      <c r="J2" s="154"/>
      <c r="K2" s="154"/>
      <c r="L2" s="154"/>
    </row>
    <row r="3" spans="2:15" ht="14.25">
      <c r="B3" s="22"/>
      <c r="C3" s="22"/>
      <c r="D3" s="22"/>
      <c r="E3" s="22"/>
      <c r="F3" s="22"/>
      <c r="G3" s="22"/>
      <c r="H3" s="22"/>
      <c r="I3" s="22"/>
      <c r="J3" s="22"/>
      <c r="K3" s="22"/>
      <c r="L3" s="22"/>
    </row>
    <row r="4" spans="2:15">
      <c r="B4" s="2" t="s">
        <v>164</v>
      </c>
      <c r="C4" s="2"/>
      <c r="D4" s="2"/>
      <c r="E4" s="2"/>
      <c r="F4" s="2"/>
      <c r="G4" s="2"/>
      <c r="H4" s="2"/>
      <c r="I4" s="2"/>
      <c r="J4" s="2"/>
      <c r="K4" s="2"/>
      <c r="L4" s="2"/>
    </row>
    <row r="5" spans="2:15" s="148" customFormat="1">
      <c r="B5" s="158" t="s">
        <v>15</v>
      </c>
      <c r="C5" s="144" t="s">
        <v>28</v>
      </c>
      <c r="D5" s="164" t="s">
        <v>29</v>
      </c>
      <c r="E5" s="164"/>
      <c r="F5" s="164"/>
      <c r="G5" s="164" t="s">
        <v>30</v>
      </c>
      <c r="H5" s="164"/>
      <c r="I5" s="164"/>
      <c r="J5" s="164" t="s">
        <v>31</v>
      </c>
      <c r="K5" s="162"/>
      <c r="L5" s="162"/>
      <c r="M5" s="134"/>
    </row>
    <row r="6" spans="2:15" s="148" customFormat="1">
      <c r="B6" s="159"/>
      <c r="C6" s="143" t="s">
        <v>21</v>
      </c>
      <c r="D6" s="143" t="s">
        <v>21</v>
      </c>
      <c r="E6" s="143" t="s">
        <v>1</v>
      </c>
      <c r="F6" s="143" t="s">
        <v>27</v>
      </c>
      <c r="G6" s="143" t="s">
        <v>21</v>
      </c>
      <c r="H6" s="143" t="s">
        <v>1</v>
      </c>
      <c r="I6" s="143" t="s">
        <v>27</v>
      </c>
      <c r="J6" s="143" t="s">
        <v>21</v>
      </c>
      <c r="K6" s="144" t="s">
        <v>1</v>
      </c>
      <c r="L6" s="144" t="s">
        <v>27</v>
      </c>
      <c r="M6" s="134"/>
    </row>
    <row r="7" spans="2:15" ht="6" customHeight="1">
      <c r="B7" s="2"/>
      <c r="C7" s="25"/>
      <c r="D7" s="2"/>
      <c r="E7" s="2"/>
      <c r="F7" s="2"/>
      <c r="G7" s="2"/>
      <c r="H7" s="2"/>
      <c r="I7" s="2"/>
      <c r="J7" s="2"/>
      <c r="K7" s="2"/>
      <c r="L7" s="2"/>
    </row>
    <row r="8" spans="2:15" ht="15" customHeight="1">
      <c r="B8" s="9" t="s">
        <v>133</v>
      </c>
      <c r="C8" s="31">
        <v>9904</v>
      </c>
      <c r="D8" s="175">
        <v>3638</v>
      </c>
      <c r="E8" s="56" t="s">
        <v>181</v>
      </c>
      <c r="F8" s="28">
        <v>36.732633279483032</v>
      </c>
      <c r="G8" s="175">
        <v>255</v>
      </c>
      <c r="H8" s="56" t="s">
        <v>181</v>
      </c>
      <c r="I8" s="28">
        <v>2.5747172859450727</v>
      </c>
      <c r="J8" s="175">
        <v>6011</v>
      </c>
      <c r="K8" s="56" t="s">
        <v>181</v>
      </c>
      <c r="L8" s="28">
        <v>60.692649434571891</v>
      </c>
      <c r="N8" s="38"/>
      <c r="O8" s="30"/>
    </row>
    <row r="9" spans="2:15" ht="15" customHeight="1">
      <c r="B9" s="9" t="s">
        <v>137</v>
      </c>
      <c r="C9" s="31">
        <v>9284</v>
      </c>
      <c r="D9" s="32">
        <v>3464</v>
      </c>
      <c r="E9" s="11">
        <v>-4.7828477185266633</v>
      </c>
      <c r="F9" s="11">
        <v>37.311503662214562</v>
      </c>
      <c r="G9" s="32">
        <v>224</v>
      </c>
      <c r="H9" s="11">
        <v>-12.156862745098039</v>
      </c>
      <c r="I9" s="11">
        <v>2.4127531236535975</v>
      </c>
      <c r="J9" s="32">
        <v>5596</v>
      </c>
      <c r="K9" s="11">
        <v>-6.9040093162535356</v>
      </c>
      <c r="L9" s="11">
        <v>60.275743214131836</v>
      </c>
      <c r="N9" s="38"/>
      <c r="O9" s="30"/>
    </row>
    <row r="10" spans="2:15" ht="15" customHeight="1">
      <c r="B10" s="9" t="s">
        <v>168</v>
      </c>
      <c r="C10" s="31">
        <v>10495</v>
      </c>
      <c r="D10" s="32">
        <v>3529</v>
      </c>
      <c r="E10" s="11">
        <v>1.8764434180138567</v>
      </c>
      <c r="F10" s="11">
        <v>33.625535969509293</v>
      </c>
      <c r="G10" s="32">
        <v>283</v>
      </c>
      <c r="H10" s="11">
        <v>26.339285714285715</v>
      </c>
      <c r="I10" s="11">
        <v>2.6965221534063839</v>
      </c>
      <c r="J10" s="32">
        <v>6683</v>
      </c>
      <c r="K10" s="11">
        <v>19.424588992137242</v>
      </c>
      <c r="L10" s="11">
        <v>63.677941877084322</v>
      </c>
      <c r="N10" s="38"/>
      <c r="O10" s="30"/>
    </row>
    <row r="11" spans="2:15" ht="15" customHeight="1">
      <c r="B11" s="9" t="s">
        <v>173</v>
      </c>
      <c r="C11" s="31">
        <v>9716</v>
      </c>
      <c r="D11" s="32">
        <v>3084</v>
      </c>
      <c r="E11" s="11">
        <v>-12.609804477189005</v>
      </c>
      <c r="F11" s="11">
        <v>31.741457389872373</v>
      </c>
      <c r="G11" s="32">
        <v>272</v>
      </c>
      <c r="H11" s="11">
        <v>-3.8869257950530036</v>
      </c>
      <c r="I11" s="11">
        <v>2.7995059695347879</v>
      </c>
      <c r="J11" s="32">
        <v>6360</v>
      </c>
      <c r="K11" s="11">
        <v>-4.8331587610354632</v>
      </c>
      <c r="L11" s="11">
        <v>65.459036640592842</v>
      </c>
      <c r="N11" s="38"/>
      <c r="O11" s="30"/>
    </row>
    <row r="12" spans="2:15" ht="15" customHeight="1">
      <c r="B12" s="112" t="s">
        <v>174</v>
      </c>
      <c r="C12" s="33">
        <f>D12+G12+J12</f>
        <v>9753</v>
      </c>
      <c r="D12" s="127">
        <v>2835</v>
      </c>
      <c r="E12" s="116">
        <f>(D12-D11)/D11*100</f>
        <v>-8.0739299610894939</v>
      </c>
      <c r="F12" s="116">
        <f>D12/C12*100</f>
        <v>29.067979083358971</v>
      </c>
      <c r="G12" s="126">
        <v>277</v>
      </c>
      <c r="H12" s="116">
        <f>(G12-G11)/G11*100</f>
        <v>1.8382352941176472</v>
      </c>
      <c r="I12" s="116">
        <f>G12/C12*100</f>
        <v>2.8401517481800473</v>
      </c>
      <c r="J12" s="127">
        <v>6641</v>
      </c>
      <c r="K12" s="116">
        <f>(J12-J11)/J11*100</f>
        <v>4.4182389937106912</v>
      </c>
      <c r="L12" s="116">
        <f>J12/C12*100</f>
        <v>68.091869168460988</v>
      </c>
      <c r="N12" s="38"/>
      <c r="O12" s="30"/>
    </row>
    <row r="13" spans="2:15" ht="6" customHeight="1">
      <c r="B13" s="3"/>
      <c r="C13" s="18"/>
      <c r="D13" s="3"/>
      <c r="E13" s="3"/>
      <c r="F13" s="3"/>
      <c r="G13" s="3"/>
      <c r="H13" s="3"/>
      <c r="I13" s="3"/>
      <c r="J13" s="3"/>
      <c r="K13" s="3"/>
      <c r="L13" s="3"/>
      <c r="N13" s="38"/>
    </row>
    <row r="14" spans="2:15" ht="6" customHeight="1">
      <c r="B14" s="7"/>
      <c r="C14" s="7"/>
      <c r="D14" s="7"/>
      <c r="E14" s="7"/>
      <c r="F14" s="7"/>
      <c r="G14" s="7"/>
      <c r="H14" s="7"/>
      <c r="I14" s="7"/>
      <c r="J14" s="7"/>
      <c r="K14" s="7"/>
      <c r="L14" s="7"/>
      <c r="N14" s="38"/>
    </row>
    <row r="15" spans="2:15" ht="16.5" customHeight="1">
      <c r="B15" s="7"/>
      <c r="C15" s="7"/>
      <c r="D15" s="7"/>
      <c r="E15" s="7"/>
      <c r="F15" s="7"/>
      <c r="G15" s="7"/>
      <c r="H15" s="7"/>
      <c r="I15" s="7"/>
      <c r="J15" s="7"/>
      <c r="K15" s="7"/>
      <c r="L15" s="7"/>
      <c r="N15" s="38"/>
    </row>
    <row r="16" spans="2:15" ht="16.5" customHeight="1">
      <c r="F16" s="7"/>
      <c r="G16" s="7"/>
      <c r="H16" s="7"/>
      <c r="I16" s="7"/>
      <c r="J16" s="7"/>
      <c r="K16" s="7"/>
      <c r="L16" s="7"/>
      <c r="N16" s="38"/>
    </row>
    <row r="17" spans="5:14" ht="16.5" customHeight="1">
      <c r="F17" s="7"/>
      <c r="G17" s="7"/>
      <c r="H17" s="7"/>
      <c r="I17" s="7"/>
      <c r="J17" s="7"/>
      <c r="K17" s="7"/>
      <c r="L17" s="7"/>
      <c r="N17" s="38"/>
    </row>
    <row r="18" spans="5:14" ht="16.5" customHeight="1">
      <c r="F18" s="7"/>
      <c r="G18" s="7"/>
      <c r="H18" s="7"/>
      <c r="I18" s="7"/>
      <c r="J18" s="7"/>
      <c r="K18" s="7"/>
      <c r="L18" s="7"/>
      <c r="N18" s="38"/>
    </row>
    <row r="19" spans="5:14" ht="16.5" customHeight="1">
      <c r="F19" s="2"/>
      <c r="G19" s="2"/>
      <c r="H19" s="2"/>
      <c r="I19" s="2"/>
      <c r="J19" s="2"/>
      <c r="K19" s="2"/>
      <c r="L19" s="2"/>
    </row>
    <row r="20" spans="5:14" ht="16.5" customHeight="1">
      <c r="F20" s="2"/>
      <c r="G20" s="2"/>
      <c r="H20" s="2"/>
      <c r="I20" s="2"/>
      <c r="J20" s="2"/>
      <c r="K20" s="2"/>
      <c r="L20" s="2"/>
    </row>
    <row r="21" spans="5:14" ht="16.5" customHeight="1"/>
    <row r="22" spans="5:14" ht="16.5" customHeight="1"/>
    <row r="23" spans="5:14" ht="16.5" customHeight="1"/>
    <row r="24" spans="5:14" ht="16.5" customHeight="1"/>
    <row r="25" spans="5:14" ht="16.5" customHeight="1"/>
    <row r="26" spans="5:14" ht="16.5" customHeight="1"/>
    <row r="27" spans="5:14" ht="16.5" customHeight="1"/>
    <row r="29" spans="5:14">
      <c r="E29" s="44"/>
    </row>
    <row r="30" spans="5:14">
      <c r="E30" s="44"/>
    </row>
    <row r="31" spans="5:14">
      <c r="E31" s="44"/>
    </row>
    <row r="32" spans="5:14">
      <c r="E32" s="44"/>
    </row>
    <row r="33" spans="5:5">
      <c r="E33" s="44"/>
    </row>
    <row r="34" spans="5:5">
      <c r="E34" s="44"/>
    </row>
  </sheetData>
  <mergeCells count="5">
    <mergeCell ref="B2:L2"/>
    <mergeCell ref="B5:B6"/>
    <mergeCell ref="D5:F5"/>
    <mergeCell ref="G5:I5"/>
    <mergeCell ref="J5:L5"/>
  </mergeCells>
  <phoneticPr fontId="2"/>
  <pageMargins left="0.39370078740157483" right="0.39370078740157483" top="0.39370078740157483" bottom="0.39370078740157483" header="0.51181102362204722" footer="0.51181102362204722"/>
  <pageSetup paperSize="9"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26"/>
  <dimension ref="B2:Q14"/>
  <sheetViews>
    <sheetView showGridLines="0" zoomScaleNormal="100" zoomScaleSheetLayoutView="100" workbookViewId="0"/>
  </sheetViews>
  <sheetFormatPr defaultRowHeight="13.5"/>
  <cols>
    <col min="1" max="1" width="1.875" customWidth="1"/>
    <col min="2" max="2" width="18.875" customWidth="1"/>
    <col min="3" max="3" width="11.25" customWidth="1"/>
    <col min="4" max="9" width="11.125" customWidth="1"/>
    <col min="10" max="11" width="8.625" customWidth="1"/>
  </cols>
  <sheetData>
    <row r="2" spans="2:17">
      <c r="B2" s="154" t="s">
        <v>142</v>
      </c>
      <c r="C2" s="154"/>
      <c r="D2" s="154"/>
      <c r="E2" s="154"/>
      <c r="F2" s="154"/>
      <c r="G2" s="154"/>
      <c r="H2" s="154"/>
      <c r="I2" s="154"/>
      <c r="J2" s="140"/>
      <c r="K2" s="140"/>
    </row>
    <row r="3" spans="2:17" ht="14.25">
      <c r="B3" s="22"/>
      <c r="C3" s="22"/>
      <c r="D3" s="22"/>
      <c r="E3" s="22"/>
      <c r="F3" s="22"/>
      <c r="G3" s="22"/>
      <c r="H3" s="22"/>
      <c r="I3" s="22"/>
      <c r="J3" s="22"/>
      <c r="K3" s="22"/>
    </row>
    <row r="4" spans="2:17">
      <c r="B4" s="2" t="s">
        <v>164</v>
      </c>
      <c r="C4" s="2"/>
      <c r="D4" s="2"/>
      <c r="E4" s="2"/>
      <c r="F4" s="2"/>
      <c r="G4" s="2"/>
      <c r="H4" s="2"/>
      <c r="I4" s="2"/>
      <c r="J4" s="2"/>
      <c r="K4" s="2"/>
    </row>
    <row r="5" spans="2:17" s="148" customFormat="1">
      <c r="B5" s="158" t="s">
        <v>15</v>
      </c>
      <c r="C5" s="144" t="s">
        <v>28</v>
      </c>
      <c r="D5" s="164" t="s">
        <v>4</v>
      </c>
      <c r="E5" s="164"/>
      <c r="F5" s="164"/>
      <c r="G5" s="164" t="s">
        <v>135</v>
      </c>
      <c r="H5" s="164"/>
      <c r="I5" s="162"/>
      <c r="J5" s="134"/>
      <c r="L5" s="134"/>
      <c r="M5" s="134"/>
      <c r="N5" s="134"/>
      <c r="O5" s="134"/>
      <c r="P5" s="134"/>
      <c r="Q5" s="134"/>
    </row>
    <row r="6" spans="2:17" s="148" customFormat="1">
      <c r="B6" s="159"/>
      <c r="C6" s="143" t="s">
        <v>21</v>
      </c>
      <c r="D6" s="143" t="s">
        <v>21</v>
      </c>
      <c r="E6" s="143" t="s">
        <v>1</v>
      </c>
      <c r="F6" s="143" t="s">
        <v>27</v>
      </c>
      <c r="G6" s="143" t="s">
        <v>21</v>
      </c>
      <c r="H6" s="143" t="s">
        <v>1</v>
      </c>
      <c r="I6" s="144" t="s">
        <v>27</v>
      </c>
      <c r="J6" s="134"/>
      <c r="L6" s="134"/>
      <c r="M6" s="134"/>
      <c r="N6" s="134"/>
      <c r="O6" s="134"/>
      <c r="P6" s="134"/>
      <c r="Q6" s="134"/>
    </row>
    <row r="7" spans="2:17" ht="6" customHeight="1">
      <c r="B7" s="2"/>
      <c r="C7" s="25"/>
      <c r="D7" s="2"/>
      <c r="E7" s="2"/>
      <c r="F7" s="2"/>
      <c r="G7" s="46"/>
      <c r="H7" s="2"/>
      <c r="I7" s="2"/>
      <c r="L7" s="134"/>
      <c r="M7" s="134"/>
      <c r="N7" s="134"/>
      <c r="O7" s="134"/>
      <c r="P7" s="134"/>
      <c r="Q7" s="134"/>
    </row>
    <row r="8" spans="2:17" ht="15" customHeight="1">
      <c r="B8" s="9" t="s">
        <v>133</v>
      </c>
      <c r="C8" s="45">
        <v>9904</v>
      </c>
      <c r="D8" s="177">
        <v>4028</v>
      </c>
      <c r="E8" s="56" t="s">
        <v>181</v>
      </c>
      <c r="F8" s="56">
        <v>40.670436187399027</v>
      </c>
      <c r="G8" s="177">
        <v>5876</v>
      </c>
      <c r="H8" s="56" t="s">
        <v>181</v>
      </c>
      <c r="I8" s="56">
        <v>59.329563812600973</v>
      </c>
      <c r="J8" s="135"/>
      <c r="L8" s="134"/>
      <c r="M8" s="134"/>
      <c r="N8" s="134"/>
      <c r="O8" s="134"/>
      <c r="P8" s="134"/>
      <c r="Q8" s="134"/>
    </row>
    <row r="9" spans="2:17" ht="15" customHeight="1">
      <c r="B9" s="9" t="s">
        <v>137</v>
      </c>
      <c r="C9" s="45">
        <v>9284</v>
      </c>
      <c r="D9" s="46">
        <v>3685</v>
      </c>
      <c r="E9" s="47">
        <v>-8.5153922542204565</v>
      </c>
      <c r="F9" s="47">
        <v>39.691943127962084</v>
      </c>
      <c r="G9" s="46">
        <v>5599</v>
      </c>
      <c r="H9" s="47">
        <v>-4.7140912185159971</v>
      </c>
      <c r="I9" s="47">
        <v>60.308056872037916</v>
      </c>
      <c r="J9" s="135"/>
      <c r="L9" s="134"/>
      <c r="M9" s="134"/>
      <c r="N9" s="134"/>
      <c r="O9" s="134"/>
      <c r="P9" s="134"/>
      <c r="Q9" s="134"/>
    </row>
    <row r="10" spans="2:17" ht="15" customHeight="1">
      <c r="B10" s="9" t="s">
        <v>168</v>
      </c>
      <c r="C10" s="45">
        <v>10495</v>
      </c>
      <c r="D10" s="46">
        <v>3971</v>
      </c>
      <c r="E10" s="47">
        <v>7.7611940298507456</v>
      </c>
      <c r="F10" s="47">
        <v>37.837065269175795</v>
      </c>
      <c r="G10" s="46">
        <v>6524</v>
      </c>
      <c r="H10" s="47">
        <v>16.520807287015536</v>
      </c>
      <c r="I10" s="47">
        <v>62.162934730824205</v>
      </c>
      <c r="J10" s="135"/>
      <c r="L10" s="134"/>
      <c r="M10" s="134"/>
      <c r="N10" s="134"/>
      <c r="O10" s="134"/>
      <c r="P10" s="134"/>
      <c r="Q10" s="134"/>
    </row>
    <row r="11" spans="2:17" ht="15" customHeight="1">
      <c r="B11" s="9" t="s">
        <v>173</v>
      </c>
      <c r="C11" s="45">
        <v>9716</v>
      </c>
      <c r="D11" s="46">
        <v>3559</v>
      </c>
      <c r="E11" s="47">
        <v>-10.375220347519516</v>
      </c>
      <c r="F11" s="47">
        <v>36.630300535199673</v>
      </c>
      <c r="G11" s="46">
        <v>6157</v>
      </c>
      <c r="H11" s="47">
        <v>-5.6253832004904964</v>
      </c>
      <c r="I11" s="47">
        <v>63.369699464800334</v>
      </c>
      <c r="J11" s="135"/>
      <c r="L11" s="134"/>
      <c r="M11" s="134"/>
      <c r="N11" s="134"/>
      <c r="O11" s="134"/>
      <c r="P11" s="134"/>
      <c r="Q11" s="134"/>
    </row>
    <row r="12" spans="2:17" ht="15" customHeight="1">
      <c r="B12" s="112" t="s">
        <v>174</v>
      </c>
      <c r="C12" s="33">
        <v>9753</v>
      </c>
      <c r="D12" s="34">
        <v>3306</v>
      </c>
      <c r="E12" s="137">
        <v>-7.1087384096656363</v>
      </c>
      <c r="F12" s="136">
        <v>33.897262380805905</v>
      </c>
      <c r="G12" s="34">
        <v>6447</v>
      </c>
      <c r="H12" s="137">
        <v>4.7100860808835474</v>
      </c>
      <c r="I12" s="136">
        <v>66.102737619194102</v>
      </c>
      <c r="J12" s="135"/>
      <c r="L12" s="134"/>
      <c r="M12" s="134"/>
      <c r="N12" s="134"/>
      <c r="O12" s="134"/>
      <c r="P12" s="134"/>
      <c r="Q12" s="134"/>
    </row>
    <row r="13" spans="2:17" ht="6" customHeight="1">
      <c r="B13" s="3"/>
      <c r="C13" s="18"/>
      <c r="D13" s="3"/>
      <c r="E13" s="3"/>
      <c r="F13" s="3"/>
      <c r="G13" s="36"/>
      <c r="H13" s="36"/>
      <c r="I13" s="36"/>
    </row>
    <row r="14" spans="2:17" ht="6" customHeight="1">
      <c r="K14" s="24"/>
    </row>
  </sheetData>
  <mergeCells count="4">
    <mergeCell ref="B5:B6"/>
    <mergeCell ref="D5:F5"/>
    <mergeCell ref="G5:I5"/>
    <mergeCell ref="B2:I2"/>
  </mergeCells>
  <phoneticPr fontId="2"/>
  <pageMargins left="0.39370078740157483" right="0.39370078740157483" top="0.39370078740157483" bottom="0.39370078740157483" header="0.51181102362204722" footer="0.51181102362204722"/>
  <pageSetup paperSize="9"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28"/>
  <dimension ref="B2:L21"/>
  <sheetViews>
    <sheetView showGridLines="0" zoomScaleNormal="100" zoomScaleSheetLayoutView="100" workbookViewId="0"/>
  </sheetViews>
  <sheetFormatPr defaultRowHeight="13.5"/>
  <cols>
    <col min="1" max="1" width="3" customWidth="1"/>
    <col min="2" max="11" width="10" customWidth="1"/>
  </cols>
  <sheetData>
    <row r="2" spans="2:12" s="20" customFormat="1">
      <c r="B2" s="166" t="s">
        <v>143</v>
      </c>
      <c r="C2" s="166"/>
      <c r="D2" s="166"/>
      <c r="E2" s="166"/>
      <c r="F2" s="166"/>
      <c r="G2" s="166"/>
      <c r="H2" s="166"/>
      <c r="I2" s="166"/>
      <c r="J2" s="166"/>
      <c r="K2" s="166"/>
      <c r="L2" s="49"/>
    </row>
    <row r="3" spans="2:12" ht="14.25">
      <c r="B3" s="22"/>
      <c r="C3" s="22"/>
      <c r="D3" s="22"/>
      <c r="E3" s="22"/>
      <c r="F3" s="22"/>
      <c r="G3" s="22"/>
      <c r="H3" s="22"/>
      <c r="I3" s="22"/>
      <c r="J3" s="22"/>
      <c r="K3" s="22"/>
    </row>
    <row r="4" spans="2:12">
      <c r="B4" s="2" t="s">
        <v>161</v>
      </c>
      <c r="C4" s="2"/>
      <c r="D4" s="2"/>
      <c r="E4" s="2"/>
      <c r="F4" s="2"/>
      <c r="G4" s="2"/>
      <c r="H4" s="2"/>
      <c r="I4" s="2"/>
      <c r="J4" s="2"/>
      <c r="K4" s="2"/>
    </row>
    <row r="5" spans="2:12" s="148" customFormat="1">
      <c r="B5" s="158" t="s">
        <v>32</v>
      </c>
      <c r="C5" s="162" t="s">
        <v>33</v>
      </c>
      <c r="D5" s="165"/>
      <c r="E5" s="163"/>
      <c r="F5" s="162" t="s">
        <v>34</v>
      </c>
      <c r="G5" s="165"/>
      <c r="H5" s="163"/>
      <c r="I5" s="162" t="s">
        <v>153</v>
      </c>
      <c r="J5" s="165"/>
      <c r="K5" s="165"/>
    </row>
    <row r="6" spans="2:12" s="148" customFormat="1">
      <c r="B6" s="159"/>
      <c r="C6" s="143" t="s">
        <v>176</v>
      </c>
      <c r="D6" s="143" t="s">
        <v>175</v>
      </c>
      <c r="E6" s="143" t="s">
        <v>1</v>
      </c>
      <c r="F6" s="150" t="s">
        <v>176</v>
      </c>
      <c r="G6" s="143" t="s">
        <v>175</v>
      </c>
      <c r="H6" s="143" t="s">
        <v>1</v>
      </c>
      <c r="I6" s="150" t="s">
        <v>176</v>
      </c>
      <c r="J6" s="150" t="s">
        <v>177</v>
      </c>
      <c r="K6" s="144" t="s">
        <v>1</v>
      </c>
    </row>
    <row r="7" spans="2:12" ht="6" customHeight="1">
      <c r="B7" s="2"/>
      <c r="C7" s="25"/>
      <c r="D7" s="7"/>
      <c r="E7" s="2"/>
      <c r="F7" s="2"/>
      <c r="G7" s="2"/>
      <c r="H7" s="2"/>
      <c r="I7" s="2"/>
      <c r="J7" s="2"/>
      <c r="K7" s="2"/>
    </row>
    <row r="8" spans="2:12" ht="15" customHeight="1">
      <c r="B8" s="26" t="s">
        <v>22</v>
      </c>
      <c r="C8" s="48">
        <v>9753</v>
      </c>
      <c r="D8" s="50">
        <v>9716</v>
      </c>
      <c r="E8" s="51">
        <v>0.38081515026759988</v>
      </c>
      <c r="F8" s="52">
        <v>669137</v>
      </c>
      <c r="G8" s="52">
        <v>674008</v>
      </c>
      <c r="H8" s="51">
        <v>-0.72269171879265526</v>
      </c>
      <c r="I8" s="51">
        <v>68.60832564339178</v>
      </c>
      <c r="J8" s="51">
        <v>69.370934540963361</v>
      </c>
      <c r="K8" s="51">
        <v>-1.0993204900840179</v>
      </c>
    </row>
    <row r="9" spans="2:12" ht="15" customHeight="1">
      <c r="B9" s="53" t="s">
        <v>35</v>
      </c>
      <c r="C9" s="27">
        <v>730</v>
      </c>
      <c r="D9" s="54">
        <v>652</v>
      </c>
      <c r="E9" s="28">
        <v>11.963190184049081</v>
      </c>
      <c r="F9" s="55">
        <v>55400</v>
      </c>
      <c r="G9" s="55">
        <v>54706</v>
      </c>
      <c r="H9" s="28">
        <v>1.2685994223668335</v>
      </c>
      <c r="I9" s="56">
        <v>75.890410958904113</v>
      </c>
      <c r="J9" s="56">
        <v>83.904907975460119</v>
      </c>
      <c r="K9" s="28">
        <v>-9.5518810638586569</v>
      </c>
    </row>
    <row r="10" spans="2:12" ht="15" customHeight="1">
      <c r="B10" s="53" t="s">
        <v>36</v>
      </c>
      <c r="C10" s="27">
        <v>695</v>
      </c>
      <c r="D10" s="54">
        <v>713</v>
      </c>
      <c r="E10" s="28">
        <v>-2.5245441795231418</v>
      </c>
      <c r="F10" s="55">
        <v>47905</v>
      </c>
      <c r="G10" s="55">
        <v>45888</v>
      </c>
      <c r="H10" s="28">
        <v>4.3954846582984661</v>
      </c>
      <c r="I10" s="56">
        <v>68.928057553956833</v>
      </c>
      <c r="J10" s="56">
        <v>64.359046283309965</v>
      </c>
      <c r="K10" s="28">
        <v>7.0992526062831605</v>
      </c>
    </row>
    <row r="11" spans="2:12" ht="15" customHeight="1">
      <c r="B11" s="53" t="s">
        <v>37</v>
      </c>
      <c r="C11" s="27">
        <v>891</v>
      </c>
      <c r="D11" s="54">
        <v>989</v>
      </c>
      <c r="E11" s="28">
        <v>-9.908998988877654</v>
      </c>
      <c r="F11" s="55">
        <v>65178</v>
      </c>
      <c r="G11" s="55">
        <v>74936</v>
      </c>
      <c r="H11" s="28">
        <v>-13.021778584392015</v>
      </c>
      <c r="I11" s="56">
        <v>73.151515151515156</v>
      </c>
      <c r="J11" s="56">
        <v>75.769464105156729</v>
      </c>
      <c r="K11" s="28">
        <v>-3.4551504152230108</v>
      </c>
    </row>
    <row r="12" spans="2:12" ht="15" customHeight="1">
      <c r="B12" s="53" t="s">
        <v>38</v>
      </c>
      <c r="C12" s="27">
        <v>1145</v>
      </c>
      <c r="D12" s="54">
        <v>1054</v>
      </c>
      <c r="E12" s="28">
        <v>8.6337760910815931</v>
      </c>
      <c r="F12" s="55">
        <v>87287</v>
      </c>
      <c r="G12" s="55">
        <v>76487</v>
      </c>
      <c r="H12" s="28">
        <v>14.120046543857127</v>
      </c>
      <c r="I12" s="56">
        <v>76.23318777292576</v>
      </c>
      <c r="J12" s="56">
        <v>72.568311195445915</v>
      </c>
      <c r="K12" s="28">
        <v>5.0502437181007966</v>
      </c>
    </row>
    <row r="13" spans="2:12" ht="15" customHeight="1">
      <c r="B13" s="53" t="s">
        <v>39</v>
      </c>
      <c r="C13" s="27">
        <v>375</v>
      </c>
      <c r="D13" s="54">
        <v>188</v>
      </c>
      <c r="E13" s="28">
        <v>99.468085106382972</v>
      </c>
      <c r="F13" s="55">
        <v>25909</v>
      </c>
      <c r="G13" s="55">
        <v>13073</v>
      </c>
      <c r="H13" s="28">
        <v>98.187103189780473</v>
      </c>
      <c r="I13" s="56">
        <v>69.090666666666664</v>
      </c>
      <c r="J13" s="56">
        <v>69.537234042553195</v>
      </c>
      <c r="K13" s="28">
        <v>-0.64219893419006935</v>
      </c>
    </row>
    <row r="14" spans="2:12" ht="15" customHeight="1">
      <c r="B14" s="53" t="s">
        <v>40</v>
      </c>
      <c r="C14" s="27">
        <v>599</v>
      </c>
      <c r="D14" s="54">
        <v>723</v>
      </c>
      <c r="E14" s="28">
        <v>-17.150760719225449</v>
      </c>
      <c r="F14" s="55">
        <v>41200</v>
      </c>
      <c r="G14" s="55">
        <v>48780</v>
      </c>
      <c r="H14" s="28">
        <v>-15.539155391553916</v>
      </c>
      <c r="I14" s="56">
        <v>68.781302170283809</v>
      </c>
      <c r="J14" s="56">
        <v>67.468879668049794</v>
      </c>
      <c r="K14" s="28">
        <v>1.9452264639507837</v>
      </c>
    </row>
    <row r="15" spans="2:12" ht="15" customHeight="1">
      <c r="B15" s="53" t="s">
        <v>41</v>
      </c>
      <c r="C15" s="27">
        <v>1194</v>
      </c>
      <c r="D15" s="54">
        <v>962</v>
      </c>
      <c r="E15" s="28">
        <v>24.116424116424117</v>
      </c>
      <c r="F15" s="55">
        <v>80303</v>
      </c>
      <c r="G15" s="55">
        <v>65389</v>
      </c>
      <c r="H15" s="28">
        <v>22.808117573292144</v>
      </c>
      <c r="I15" s="56">
        <v>67.255443886097154</v>
      </c>
      <c r="J15" s="56">
        <v>67.971933471933468</v>
      </c>
      <c r="K15" s="28">
        <v>-1.0540962265435072</v>
      </c>
    </row>
    <row r="16" spans="2:12" ht="15" customHeight="1">
      <c r="B16" s="53" t="s">
        <v>42</v>
      </c>
      <c r="C16" s="27">
        <v>1166</v>
      </c>
      <c r="D16" s="54">
        <v>1239</v>
      </c>
      <c r="E16" s="28">
        <v>-5.89184826472962</v>
      </c>
      <c r="F16" s="55">
        <v>55387</v>
      </c>
      <c r="G16" s="55">
        <v>64646</v>
      </c>
      <c r="H16" s="28">
        <v>-14.322618568820964</v>
      </c>
      <c r="I16" s="56">
        <v>47.50171526586621</v>
      </c>
      <c r="J16" s="56">
        <v>52.17594834543987</v>
      </c>
      <c r="K16" s="28">
        <v>-8.9585972613800795</v>
      </c>
    </row>
    <row r="17" spans="2:11" ht="15" customHeight="1">
      <c r="B17" s="53" t="s">
        <v>43</v>
      </c>
      <c r="C17" s="27">
        <v>1109</v>
      </c>
      <c r="D17" s="54">
        <v>1024</v>
      </c>
      <c r="E17" s="28">
        <v>8.30078125</v>
      </c>
      <c r="F17" s="55">
        <v>72316</v>
      </c>
      <c r="G17" s="55">
        <v>71507</v>
      </c>
      <c r="H17" s="28">
        <v>1.1313577691694519</v>
      </c>
      <c r="I17" s="56">
        <v>65.208295761947696</v>
      </c>
      <c r="J17" s="56">
        <v>69.8310546875</v>
      </c>
      <c r="K17" s="28">
        <v>-6.6199185251311894</v>
      </c>
    </row>
    <row r="18" spans="2:11" ht="15" customHeight="1">
      <c r="B18" s="53" t="s">
        <v>44</v>
      </c>
      <c r="C18" s="27">
        <v>697</v>
      </c>
      <c r="D18" s="54">
        <v>521</v>
      </c>
      <c r="E18" s="28">
        <v>33.781190019193858</v>
      </c>
      <c r="F18" s="55">
        <v>55907</v>
      </c>
      <c r="G18" s="55">
        <v>43845</v>
      </c>
      <c r="H18" s="28">
        <v>27.510548523206751</v>
      </c>
      <c r="I18" s="56">
        <v>80.210903873744613</v>
      </c>
      <c r="J18" s="56">
        <v>84.15547024952015</v>
      </c>
      <c r="K18" s="28">
        <v>-4.6872370436288167</v>
      </c>
    </row>
    <row r="19" spans="2:11" ht="15" customHeight="1">
      <c r="B19" s="53" t="s">
        <v>45</v>
      </c>
      <c r="C19" s="27">
        <v>1152</v>
      </c>
      <c r="D19" s="54">
        <v>1651</v>
      </c>
      <c r="E19" s="28">
        <v>-30.224106602059358</v>
      </c>
      <c r="F19" s="55">
        <v>82345</v>
      </c>
      <c r="G19" s="55">
        <v>114751</v>
      </c>
      <c r="H19" s="28">
        <v>-28.240276773187162</v>
      </c>
      <c r="I19" s="56">
        <v>71.480034722222229</v>
      </c>
      <c r="J19" s="56">
        <v>69.503937007874015</v>
      </c>
      <c r="K19" s="28">
        <v>2.8431450064826458</v>
      </c>
    </row>
    <row r="20" spans="2:11" ht="6" customHeight="1">
      <c r="B20" s="3"/>
      <c r="C20" s="18"/>
      <c r="D20" s="3"/>
      <c r="E20" s="3"/>
      <c r="F20" s="3"/>
      <c r="G20" s="3"/>
      <c r="H20" s="3"/>
      <c r="I20" s="3"/>
      <c r="J20" s="3"/>
      <c r="K20" s="3"/>
    </row>
    <row r="21" spans="2:11" ht="6" customHeight="1">
      <c r="B21" s="7"/>
      <c r="C21" s="7"/>
      <c r="D21" s="7"/>
      <c r="E21" s="7"/>
      <c r="F21" s="7"/>
      <c r="G21" s="7"/>
      <c r="H21" s="7"/>
      <c r="I21" s="7"/>
      <c r="J21" s="7"/>
      <c r="K21" s="7"/>
    </row>
  </sheetData>
  <mergeCells count="5">
    <mergeCell ref="B2:K2"/>
    <mergeCell ref="B5:B6"/>
    <mergeCell ref="C5:E5"/>
    <mergeCell ref="F5:H5"/>
    <mergeCell ref="I5:K5"/>
  </mergeCells>
  <phoneticPr fontId="2"/>
  <pageMargins left="0.39370078740157483" right="0.39370078740157483" top="0.39370078740157483" bottom="0.39370078740157483" header="0.51181102362204722" footer="0.51181102362204722"/>
  <pageSetup paperSize="9"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9"/>
  <dimension ref="B2:Q23"/>
  <sheetViews>
    <sheetView showGridLines="0" zoomScaleNormal="100" zoomScaleSheetLayoutView="100" workbookViewId="0"/>
  </sheetViews>
  <sheetFormatPr defaultRowHeight="13.5"/>
  <cols>
    <col min="1" max="1" width="3" customWidth="1"/>
    <col min="2" max="2" width="10" customWidth="1"/>
    <col min="3" max="4" width="8.25" bestFit="1" customWidth="1"/>
    <col min="5" max="5" width="9.25" bestFit="1" customWidth="1"/>
    <col min="6" max="7" width="8.25" bestFit="1" customWidth="1"/>
    <col min="8" max="8" width="7.75" customWidth="1"/>
    <col min="9" max="10" width="7.25" customWidth="1"/>
    <col min="11" max="11" width="8.75" customWidth="1"/>
    <col min="12" max="13" width="8.25" bestFit="1" customWidth="1"/>
    <col min="14" max="14" width="7.75" customWidth="1"/>
  </cols>
  <sheetData>
    <row r="2" spans="2:17" s="20" customFormat="1">
      <c r="B2" s="166" t="s">
        <v>144</v>
      </c>
      <c r="C2" s="166"/>
      <c r="D2" s="166"/>
      <c r="E2" s="166"/>
      <c r="F2" s="166"/>
      <c r="G2" s="166"/>
      <c r="H2" s="166"/>
      <c r="I2" s="166"/>
      <c r="J2" s="166"/>
      <c r="K2" s="166"/>
      <c r="L2" s="166"/>
      <c r="M2" s="166"/>
      <c r="N2" s="166"/>
    </row>
    <row r="3" spans="2:17" ht="14.25">
      <c r="B3" s="22"/>
      <c r="C3" s="22"/>
      <c r="D3" s="22"/>
      <c r="E3" s="22"/>
      <c r="F3" s="22"/>
      <c r="G3" s="22"/>
      <c r="H3" s="22"/>
      <c r="I3" s="22"/>
      <c r="J3" s="22"/>
      <c r="K3" s="22"/>
      <c r="L3" s="23"/>
      <c r="M3" s="23"/>
      <c r="N3" s="23"/>
    </row>
    <row r="4" spans="2:17">
      <c r="B4" s="2" t="s">
        <v>163</v>
      </c>
      <c r="C4" s="2"/>
      <c r="D4" s="2"/>
      <c r="E4" s="2"/>
      <c r="F4" s="2"/>
      <c r="G4" s="2"/>
      <c r="H4" s="2"/>
      <c r="I4" s="2"/>
      <c r="J4" s="2"/>
      <c r="K4" s="2"/>
      <c r="L4" s="2"/>
      <c r="M4" s="2"/>
      <c r="N4" s="57"/>
    </row>
    <row r="5" spans="2:17" ht="13.5" customHeight="1">
      <c r="B5" s="167" t="s">
        <v>32</v>
      </c>
      <c r="C5" s="164" t="s">
        <v>17</v>
      </c>
      <c r="D5" s="164"/>
      <c r="E5" s="164"/>
      <c r="F5" s="164" t="s">
        <v>18</v>
      </c>
      <c r="G5" s="164"/>
      <c r="H5" s="164"/>
      <c r="I5" s="164" t="s">
        <v>19</v>
      </c>
      <c r="J5" s="164"/>
      <c r="K5" s="164"/>
      <c r="L5" s="162" t="s">
        <v>20</v>
      </c>
      <c r="M5" s="165"/>
      <c r="N5" s="165"/>
      <c r="O5" s="24"/>
    </row>
    <row r="6" spans="2:17" ht="13.5" customHeight="1">
      <c r="B6" s="168"/>
      <c r="C6" s="66" t="s">
        <v>176</v>
      </c>
      <c r="D6" s="124" t="s">
        <v>175</v>
      </c>
      <c r="E6" s="66" t="s">
        <v>1</v>
      </c>
      <c r="F6" s="150" t="s">
        <v>176</v>
      </c>
      <c r="G6" s="139" t="s">
        <v>175</v>
      </c>
      <c r="H6" s="66" t="s">
        <v>1</v>
      </c>
      <c r="I6" s="150" t="s">
        <v>176</v>
      </c>
      <c r="J6" s="150" t="s">
        <v>175</v>
      </c>
      <c r="K6" s="115" t="s">
        <v>1</v>
      </c>
      <c r="L6" s="150" t="s">
        <v>176</v>
      </c>
      <c r="M6" s="150" t="s">
        <v>177</v>
      </c>
      <c r="N6" s="115" t="s">
        <v>1</v>
      </c>
      <c r="O6" s="24"/>
    </row>
    <row r="7" spans="2:17" ht="6" customHeight="1">
      <c r="B7" s="2"/>
      <c r="C7" s="25"/>
      <c r="D7" s="7"/>
      <c r="E7" s="7"/>
      <c r="F7" s="2"/>
      <c r="G7" s="2"/>
      <c r="H7" s="2"/>
      <c r="I7" s="2"/>
      <c r="J7" s="2"/>
      <c r="K7" s="2"/>
      <c r="L7" s="2"/>
      <c r="M7" s="2"/>
      <c r="N7" s="2"/>
    </row>
    <row r="8" spans="2:17" ht="15" customHeight="1">
      <c r="B8" s="26" t="s">
        <v>22</v>
      </c>
      <c r="C8" s="48">
        <v>1476</v>
      </c>
      <c r="D8" s="50">
        <v>1663</v>
      </c>
      <c r="E8" s="51">
        <v>-11.244738424533974</v>
      </c>
      <c r="F8" s="58">
        <v>4472</v>
      </c>
      <c r="G8" s="58">
        <v>4633</v>
      </c>
      <c r="H8" s="51">
        <v>-3.4750701489315778</v>
      </c>
      <c r="I8" s="58">
        <v>23</v>
      </c>
      <c r="J8" s="58">
        <v>28</v>
      </c>
      <c r="K8" s="51">
        <v>-17.857142857142858</v>
      </c>
      <c r="L8" s="58">
        <v>3782</v>
      </c>
      <c r="M8" s="58">
        <v>3392</v>
      </c>
      <c r="N8" s="51">
        <v>11.497641509433961</v>
      </c>
      <c r="P8" s="30"/>
      <c r="Q8" s="59"/>
    </row>
    <row r="9" spans="2:17" ht="15" customHeight="1">
      <c r="B9" s="53" t="s">
        <v>35</v>
      </c>
      <c r="C9" s="27">
        <v>182</v>
      </c>
      <c r="D9" s="54">
        <v>196</v>
      </c>
      <c r="E9" s="28">
        <v>-7.1428571428571423</v>
      </c>
      <c r="F9" s="60">
        <v>342</v>
      </c>
      <c r="G9" s="60">
        <v>247</v>
      </c>
      <c r="H9" s="28">
        <v>38.461538461538467</v>
      </c>
      <c r="I9" s="110">
        <v>2</v>
      </c>
      <c r="J9" s="110">
        <v>1</v>
      </c>
      <c r="K9" s="114">
        <v>100</v>
      </c>
      <c r="L9" s="60">
        <v>204</v>
      </c>
      <c r="M9" s="60">
        <v>208</v>
      </c>
      <c r="N9" s="28">
        <v>-1.9230769230769231</v>
      </c>
      <c r="P9" s="30"/>
      <c r="Q9" s="59"/>
    </row>
    <row r="10" spans="2:17" ht="15" customHeight="1">
      <c r="B10" s="53" t="s">
        <v>36</v>
      </c>
      <c r="C10" s="27">
        <v>89</v>
      </c>
      <c r="D10" s="54">
        <v>94</v>
      </c>
      <c r="E10" s="28">
        <v>-5.3191489361702127</v>
      </c>
      <c r="F10" s="60">
        <v>396</v>
      </c>
      <c r="G10" s="60">
        <v>397</v>
      </c>
      <c r="H10" s="28">
        <v>-0.25188916876574308</v>
      </c>
      <c r="I10" s="110">
        <v>1</v>
      </c>
      <c r="J10" s="110">
        <v>0</v>
      </c>
      <c r="K10" s="114" t="s">
        <v>180</v>
      </c>
      <c r="L10" s="60">
        <v>209</v>
      </c>
      <c r="M10" s="60">
        <v>222</v>
      </c>
      <c r="N10" s="28">
        <v>-5.8558558558558556</v>
      </c>
      <c r="P10" s="30"/>
      <c r="Q10" s="59"/>
    </row>
    <row r="11" spans="2:17" ht="15" customHeight="1">
      <c r="B11" s="53" t="s">
        <v>37</v>
      </c>
      <c r="C11" s="27">
        <v>247</v>
      </c>
      <c r="D11" s="54">
        <v>269</v>
      </c>
      <c r="E11" s="28">
        <v>-8.1784386617100377</v>
      </c>
      <c r="F11" s="60">
        <v>540</v>
      </c>
      <c r="G11" s="60">
        <v>568</v>
      </c>
      <c r="H11" s="28">
        <v>-4.929577464788732</v>
      </c>
      <c r="I11" s="110">
        <v>2</v>
      </c>
      <c r="J11" s="110">
        <v>4</v>
      </c>
      <c r="K11" s="114">
        <v>-50</v>
      </c>
      <c r="L11" s="60">
        <v>102</v>
      </c>
      <c r="M11" s="60">
        <v>148</v>
      </c>
      <c r="N11" s="28">
        <v>-31.081081081081081</v>
      </c>
      <c r="P11" s="30"/>
      <c r="Q11" s="59"/>
    </row>
    <row r="12" spans="2:17" ht="15" customHeight="1">
      <c r="B12" s="53" t="s">
        <v>38</v>
      </c>
      <c r="C12" s="27">
        <v>73</v>
      </c>
      <c r="D12" s="54">
        <v>90</v>
      </c>
      <c r="E12" s="28">
        <v>-18.888888888888889</v>
      </c>
      <c r="F12" s="60">
        <v>454</v>
      </c>
      <c r="G12" s="60">
        <v>442</v>
      </c>
      <c r="H12" s="28">
        <v>2.7149321266968327</v>
      </c>
      <c r="I12" s="110">
        <v>0</v>
      </c>
      <c r="J12" s="110">
        <v>12</v>
      </c>
      <c r="K12" s="114">
        <v>-100</v>
      </c>
      <c r="L12" s="60">
        <v>618</v>
      </c>
      <c r="M12" s="60">
        <v>510</v>
      </c>
      <c r="N12" s="28">
        <v>21.176470588235293</v>
      </c>
      <c r="P12" s="30"/>
      <c r="Q12" s="59"/>
    </row>
    <row r="13" spans="2:17" ht="15" customHeight="1">
      <c r="B13" s="53" t="s">
        <v>39</v>
      </c>
      <c r="C13" s="27">
        <v>35</v>
      </c>
      <c r="D13" s="54">
        <v>30</v>
      </c>
      <c r="E13" s="28">
        <v>16.666666666666664</v>
      </c>
      <c r="F13" s="60">
        <v>188</v>
      </c>
      <c r="G13" s="60">
        <v>136</v>
      </c>
      <c r="H13" s="28">
        <v>38.235294117647058</v>
      </c>
      <c r="I13" s="110">
        <v>1</v>
      </c>
      <c r="J13" s="110">
        <v>0</v>
      </c>
      <c r="K13" s="114" t="s">
        <v>180</v>
      </c>
      <c r="L13" s="60">
        <v>151</v>
      </c>
      <c r="M13" s="60">
        <v>22</v>
      </c>
      <c r="N13" s="28">
        <v>586.36363636363637</v>
      </c>
      <c r="P13" s="30"/>
      <c r="Q13" s="59"/>
    </row>
    <row r="14" spans="2:17" ht="15" customHeight="1">
      <c r="B14" s="53" t="s">
        <v>40</v>
      </c>
      <c r="C14" s="27">
        <v>126</v>
      </c>
      <c r="D14" s="54">
        <v>137</v>
      </c>
      <c r="E14" s="132">
        <v>-8.0291970802919703</v>
      </c>
      <c r="F14" s="60">
        <v>339</v>
      </c>
      <c r="G14" s="60">
        <v>427</v>
      </c>
      <c r="H14" s="132">
        <v>-20.608899297423889</v>
      </c>
      <c r="I14" s="133">
        <v>9</v>
      </c>
      <c r="J14" s="133">
        <v>1</v>
      </c>
      <c r="K14" s="114">
        <v>800</v>
      </c>
      <c r="L14" s="60">
        <v>125</v>
      </c>
      <c r="M14" s="60">
        <v>158</v>
      </c>
      <c r="N14" s="28">
        <v>-20.88607594936709</v>
      </c>
      <c r="P14" s="30"/>
      <c r="Q14" s="59"/>
    </row>
    <row r="15" spans="2:17" ht="15" customHeight="1">
      <c r="B15" s="53" t="s">
        <v>41</v>
      </c>
      <c r="C15" s="27">
        <v>40</v>
      </c>
      <c r="D15" s="54">
        <v>58</v>
      </c>
      <c r="E15" s="132">
        <v>-31.03448275862069</v>
      </c>
      <c r="F15" s="60">
        <v>330</v>
      </c>
      <c r="G15" s="60">
        <v>446</v>
      </c>
      <c r="H15" s="132">
        <v>-26.00896860986547</v>
      </c>
      <c r="I15" s="133">
        <v>1</v>
      </c>
      <c r="J15" s="133">
        <v>0</v>
      </c>
      <c r="K15" s="114" t="s">
        <v>180</v>
      </c>
      <c r="L15" s="60">
        <v>823</v>
      </c>
      <c r="M15" s="60">
        <v>458</v>
      </c>
      <c r="N15" s="28">
        <v>79.6943231441048</v>
      </c>
      <c r="P15" s="30"/>
      <c r="Q15" s="59"/>
    </row>
    <row r="16" spans="2:17" ht="15" customHeight="1">
      <c r="B16" s="53" t="s">
        <v>42</v>
      </c>
      <c r="C16" s="27">
        <v>67</v>
      </c>
      <c r="D16" s="54">
        <v>77</v>
      </c>
      <c r="E16" s="132">
        <v>-12.987012987012985</v>
      </c>
      <c r="F16" s="60">
        <v>416</v>
      </c>
      <c r="G16" s="60">
        <v>539</v>
      </c>
      <c r="H16" s="132">
        <v>-22.820037105751393</v>
      </c>
      <c r="I16" s="133">
        <v>4</v>
      </c>
      <c r="J16" s="133">
        <v>1</v>
      </c>
      <c r="K16" s="114">
        <v>300</v>
      </c>
      <c r="L16" s="60">
        <v>679</v>
      </c>
      <c r="M16" s="60">
        <v>622</v>
      </c>
      <c r="N16" s="28">
        <v>9.163987138263666</v>
      </c>
      <c r="P16" s="30"/>
      <c r="Q16" s="59"/>
    </row>
    <row r="17" spans="2:17" ht="15" customHeight="1">
      <c r="B17" s="53" t="s">
        <v>43</v>
      </c>
      <c r="C17" s="27">
        <v>203</v>
      </c>
      <c r="D17" s="54">
        <v>211</v>
      </c>
      <c r="E17" s="132">
        <v>-3.7914691943127963</v>
      </c>
      <c r="F17" s="60">
        <v>583</v>
      </c>
      <c r="G17" s="60">
        <v>451</v>
      </c>
      <c r="H17" s="132">
        <v>29.268292682926827</v>
      </c>
      <c r="I17" s="133">
        <v>0</v>
      </c>
      <c r="J17" s="133">
        <v>1</v>
      </c>
      <c r="K17" s="114">
        <v>-100</v>
      </c>
      <c r="L17" s="60">
        <v>323</v>
      </c>
      <c r="M17" s="60">
        <v>361</v>
      </c>
      <c r="N17" s="28">
        <v>-10.526315789473683</v>
      </c>
      <c r="P17" s="30"/>
      <c r="Q17" s="59"/>
    </row>
    <row r="18" spans="2:17" ht="15" customHeight="1">
      <c r="B18" s="53" t="s">
        <v>44</v>
      </c>
      <c r="C18" s="27">
        <v>170</v>
      </c>
      <c r="D18" s="54">
        <v>207</v>
      </c>
      <c r="E18" s="132">
        <v>-17.874396135265698</v>
      </c>
      <c r="F18" s="60">
        <v>302</v>
      </c>
      <c r="G18" s="60">
        <v>169</v>
      </c>
      <c r="H18" s="132">
        <v>78.698224852071007</v>
      </c>
      <c r="I18" s="133">
        <v>1</v>
      </c>
      <c r="J18" s="133">
        <v>0</v>
      </c>
      <c r="K18" s="114" t="s">
        <v>180</v>
      </c>
      <c r="L18" s="60">
        <v>224</v>
      </c>
      <c r="M18" s="60">
        <v>145</v>
      </c>
      <c r="N18" s="28">
        <v>54.482758620689651</v>
      </c>
      <c r="P18" s="30"/>
      <c r="Q18" s="59"/>
    </row>
    <row r="19" spans="2:17" ht="15" customHeight="1">
      <c r="B19" s="53" t="s">
        <v>45</v>
      </c>
      <c r="C19" s="27">
        <v>244</v>
      </c>
      <c r="D19" s="54">
        <v>294</v>
      </c>
      <c r="E19" s="28">
        <v>-17.006802721088434</v>
      </c>
      <c r="F19" s="60">
        <v>582</v>
      </c>
      <c r="G19" s="60">
        <v>811</v>
      </c>
      <c r="H19" s="28">
        <v>-28.236744759556103</v>
      </c>
      <c r="I19" s="110">
        <v>2</v>
      </c>
      <c r="J19" s="110">
        <v>8</v>
      </c>
      <c r="K19" s="114">
        <v>-75</v>
      </c>
      <c r="L19" s="60">
        <v>324</v>
      </c>
      <c r="M19" s="60">
        <v>538</v>
      </c>
      <c r="N19" s="28">
        <v>-39.776951672862452</v>
      </c>
    </row>
    <row r="20" spans="2:17" ht="6" customHeight="1">
      <c r="B20" s="3"/>
      <c r="C20" s="18"/>
      <c r="D20" s="3"/>
      <c r="E20" s="3"/>
      <c r="F20" s="3"/>
      <c r="G20" s="3"/>
      <c r="H20" s="3"/>
      <c r="I20" s="3"/>
      <c r="J20" s="3"/>
      <c r="K20" s="3"/>
      <c r="L20" s="3"/>
      <c r="M20" s="3"/>
      <c r="N20" s="3"/>
    </row>
    <row r="21" spans="2:17" ht="6" customHeight="1">
      <c r="B21" s="7"/>
      <c r="C21" s="7"/>
      <c r="D21" s="7"/>
      <c r="E21" s="7"/>
      <c r="F21" s="7"/>
      <c r="G21" s="7"/>
      <c r="H21" s="7"/>
      <c r="I21" s="7"/>
      <c r="J21" s="7"/>
      <c r="K21" s="7"/>
      <c r="L21" s="7"/>
      <c r="M21" s="7"/>
      <c r="N21" s="7"/>
    </row>
    <row r="22" spans="2:17" ht="8.25" customHeight="1">
      <c r="B22" s="2"/>
      <c r="C22" s="2"/>
      <c r="D22" s="2"/>
      <c r="E22" s="2"/>
      <c r="F22" s="2"/>
      <c r="G22" s="2"/>
      <c r="H22" s="2"/>
      <c r="I22" s="2"/>
      <c r="J22" s="2"/>
      <c r="K22" s="2"/>
      <c r="L22" s="2"/>
      <c r="M22" s="2"/>
      <c r="N22" s="2"/>
    </row>
    <row r="23" spans="2:17">
      <c r="E23" s="110"/>
      <c r="K23" s="151"/>
    </row>
  </sheetData>
  <mergeCells count="6">
    <mergeCell ref="B2:N2"/>
    <mergeCell ref="B5:B6"/>
    <mergeCell ref="C5:E5"/>
    <mergeCell ref="F5:H5"/>
    <mergeCell ref="I5:K5"/>
    <mergeCell ref="L5:N5"/>
  </mergeCells>
  <phoneticPr fontId="2"/>
  <pageMargins left="0.39370078740157483" right="0.39370078740157483" top="0.39370078740157483" bottom="0.39370078740157483" header="0.51181102362204722" footer="0.51181102362204722"/>
  <pageSetup paperSize="9" scale="99"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30"/>
  <dimension ref="B2:BC21"/>
  <sheetViews>
    <sheetView showGridLines="0" zoomScaleNormal="100" zoomScaleSheetLayoutView="100" workbookViewId="0"/>
  </sheetViews>
  <sheetFormatPr defaultRowHeight="13.5"/>
  <cols>
    <col min="1" max="1" width="3" customWidth="1"/>
    <col min="2" max="2" width="10" customWidth="1"/>
    <col min="3" max="10" width="11.25" customWidth="1"/>
    <col min="11" max="12" width="10.5" customWidth="1"/>
  </cols>
  <sheetData>
    <row r="2" spans="2:16" ht="15" customHeight="1">
      <c r="B2" s="170" t="s">
        <v>145</v>
      </c>
      <c r="C2" s="170"/>
      <c r="D2" s="170"/>
      <c r="E2" s="170"/>
      <c r="F2" s="170"/>
      <c r="G2" s="170"/>
      <c r="H2" s="170"/>
      <c r="I2" s="170"/>
      <c r="J2" s="170"/>
      <c r="K2" s="61"/>
      <c r="L2" s="61"/>
      <c r="M2" s="61"/>
      <c r="N2" s="61"/>
    </row>
    <row r="3" spans="2:16" ht="9" customHeight="1">
      <c r="C3" s="62"/>
    </row>
    <row r="4" spans="2:16">
      <c r="B4" s="2" t="s">
        <v>165</v>
      </c>
      <c r="C4" s="2"/>
      <c r="D4" s="2"/>
      <c r="E4" s="2"/>
      <c r="F4" s="2"/>
      <c r="G4" s="2"/>
      <c r="H4" s="2"/>
      <c r="I4" s="2"/>
      <c r="J4" s="57" t="s">
        <v>179</v>
      </c>
      <c r="K4" s="2"/>
      <c r="L4" s="2"/>
    </row>
    <row r="5" spans="2:16" ht="13.5" customHeight="1">
      <c r="B5" s="167" t="s">
        <v>32</v>
      </c>
      <c r="C5" s="162" t="s">
        <v>6</v>
      </c>
      <c r="D5" s="163"/>
      <c r="E5" s="162" t="s">
        <v>7</v>
      </c>
      <c r="F5" s="163"/>
      <c r="G5" s="162" t="s">
        <v>5</v>
      </c>
      <c r="H5" s="165"/>
      <c r="I5" s="162" t="s">
        <v>2</v>
      </c>
      <c r="J5" s="165"/>
      <c r="K5" s="169"/>
      <c r="L5" s="169"/>
      <c r="M5" s="169"/>
      <c r="N5" s="169"/>
    </row>
    <row r="6" spans="2:16" s="35" customFormat="1" ht="13.5" customHeight="1">
      <c r="B6" s="168"/>
      <c r="C6" s="65" t="s">
        <v>12</v>
      </c>
      <c r="D6" s="66" t="s">
        <v>0</v>
      </c>
      <c r="E6" s="5" t="s">
        <v>12</v>
      </c>
      <c r="F6" s="66" t="s">
        <v>0</v>
      </c>
      <c r="G6" s="5" t="s">
        <v>12</v>
      </c>
      <c r="H6" s="63" t="s">
        <v>0</v>
      </c>
      <c r="I6" s="5" t="s">
        <v>12</v>
      </c>
      <c r="J6" s="63" t="s">
        <v>0</v>
      </c>
      <c r="K6" s="64"/>
      <c r="L6" s="64"/>
      <c r="M6" s="64"/>
      <c r="N6" s="64"/>
    </row>
    <row r="7" spans="2:16" ht="6" customHeight="1">
      <c r="B7" s="7"/>
      <c r="C7" s="25"/>
      <c r="D7" s="7"/>
      <c r="E7" s="7"/>
      <c r="F7" s="4"/>
      <c r="G7" s="4"/>
      <c r="H7" s="7"/>
      <c r="I7" s="4"/>
      <c r="J7" s="7"/>
      <c r="K7" s="7"/>
      <c r="L7" s="7"/>
      <c r="M7" s="7"/>
      <c r="N7" s="7"/>
    </row>
    <row r="8" spans="2:16" s="17" customFormat="1">
      <c r="B8" s="26" t="s">
        <v>22</v>
      </c>
      <c r="C8" s="68">
        <v>1476</v>
      </c>
      <c r="D8" s="69">
        <v>170477</v>
      </c>
      <c r="E8" s="69">
        <v>4472</v>
      </c>
      <c r="F8" s="69">
        <v>209904</v>
      </c>
      <c r="G8" s="69">
        <v>23</v>
      </c>
      <c r="H8" s="69">
        <v>2474</v>
      </c>
      <c r="I8" s="69">
        <v>3782</v>
      </c>
      <c r="J8" s="69">
        <v>286282</v>
      </c>
      <c r="K8" s="69"/>
      <c r="L8" s="69"/>
      <c r="M8" s="69"/>
      <c r="N8" s="69"/>
      <c r="O8" s="70"/>
      <c r="P8" s="70"/>
    </row>
    <row r="9" spans="2:16" ht="15" customHeight="1">
      <c r="B9" s="53" t="s">
        <v>35</v>
      </c>
      <c r="C9" s="74">
        <v>182</v>
      </c>
      <c r="D9" s="75">
        <v>20154</v>
      </c>
      <c r="E9" s="75">
        <v>342</v>
      </c>
      <c r="F9" s="75">
        <v>14987</v>
      </c>
      <c r="G9" s="110">
        <v>2</v>
      </c>
      <c r="H9" s="110">
        <v>432</v>
      </c>
      <c r="I9" s="75">
        <v>204</v>
      </c>
      <c r="J9" s="75">
        <v>19827</v>
      </c>
      <c r="K9" s="75"/>
      <c r="L9" s="75"/>
      <c r="M9" s="76"/>
      <c r="N9" s="76"/>
      <c r="O9" s="77"/>
      <c r="P9" s="77"/>
    </row>
    <row r="10" spans="2:16" ht="15" customHeight="1">
      <c r="B10" s="53" t="s">
        <v>36</v>
      </c>
      <c r="C10" s="74">
        <v>89</v>
      </c>
      <c r="D10" s="75">
        <v>11425</v>
      </c>
      <c r="E10" s="75">
        <v>396</v>
      </c>
      <c r="F10" s="75">
        <v>18238</v>
      </c>
      <c r="G10" s="110">
        <v>1</v>
      </c>
      <c r="H10" s="110">
        <v>372</v>
      </c>
      <c r="I10" s="75">
        <v>209</v>
      </c>
      <c r="J10" s="75">
        <v>17870</v>
      </c>
      <c r="K10" s="75"/>
      <c r="L10" s="75"/>
      <c r="M10" s="76"/>
      <c r="N10" s="76"/>
    </row>
    <row r="11" spans="2:16" ht="15" customHeight="1">
      <c r="B11" s="53" t="s">
        <v>37</v>
      </c>
      <c r="C11" s="74">
        <v>247</v>
      </c>
      <c r="D11" s="75">
        <v>28623</v>
      </c>
      <c r="E11" s="75">
        <v>540</v>
      </c>
      <c r="F11" s="75">
        <v>24919</v>
      </c>
      <c r="G11" s="110">
        <v>2</v>
      </c>
      <c r="H11" s="110">
        <v>280</v>
      </c>
      <c r="I11" s="75">
        <v>102</v>
      </c>
      <c r="J11" s="75">
        <v>11356</v>
      </c>
      <c r="K11" s="75"/>
      <c r="L11" s="75"/>
      <c r="M11" s="76"/>
      <c r="N11" s="76"/>
    </row>
    <row r="12" spans="2:16" ht="15" customHeight="1">
      <c r="B12" s="53" t="s">
        <v>38</v>
      </c>
      <c r="C12" s="74">
        <v>73</v>
      </c>
      <c r="D12" s="75">
        <v>8898</v>
      </c>
      <c r="E12" s="75">
        <v>454</v>
      </c>
      <c r="F12" s="75">
        <v>25183</v>
      </c>
      <c r="G12" s="110">
        <v>0</v>
      </c>
      <c r="H12" s="110">
        <v>0</v>
      </c>
      <c r="I12" s="75">
        <v>618</v>
      </c>
      <c r="J12" s="75">
        <v>53206</v>
      </c>
      <c r="K12" s="75"/>
      <c r="L12" s="75"/>
      <c r="M12" s="76"/>
      <c r="N12" s="76"/>
    </row>
    <row r="13" spans="2:16" ht="15" customHeight="1">
      <c r="B13" s="53" t="s">
        <v>39</v>
      </c>
      <c r="C13" s="74">
        <v>35</v>
      </c>
      <c r="D13" s="75">
        <v>4449</v>
      </c>
      <c r="E13" s="75">
        <v>188</v>
      </c>
      <c r="F13" s="75">
        <v>9374</v>
      </c>
      <c r="G13" s="110">
        <v>1</v>
      </c>
      <c r="H13" s="110">
        <v>76</v>
      </c>
      <c r="I13" s="75">
        <v>151</v>
      </c>
      <c r="J13" s="75">
        <v>12010</v>
      </c>
      <c r="K13" s="75"/>
      <c r="L13" s="75"/>
      <c r="M13" s="76"/>
      <c r="N13" s="76"/>
    </row>
    <row r="14" spans="2:16" ht="15" customHeight="1">
      <c r="B14" s="53" t="s">
        <v>40</v>
      </c>
      <c r="C14" s="74">
        <v>126</v>
      </c>
      <c r="D14" s="75">
        <v>14362</v>
      </c>
      <c r="E14" s="75">
        <v>339</v>
      </c>
      <c r="F14" s="75">
        <v>15080</v>
      </c>
      <c r="G14" s="110">
        <v>9</v>
      </c>
      <c r="H14" s="110">
        <v>624</v>
      </c>
      <c r="I14" s="75">
        <v>125</v>
      </c>
      <c r="J14" s="75">
        <v>11134</v>
      </c>
      <c r="K14" s="75"/>
      <c r="L14" s="75"/>
      <c r="M14" s="76"/>
      <c r="N14" s="76"/>
    </row>
    <row r="15" spans="2:16" ht="15" customHeight="1">
      <c r="B15" s="53" t="s">
        <v>41</v>
      </c>
      <c r="C15" s="74">
        <v>40</v>
      </c>
      <c r="D15" s="75">
        <v>5300</v>
      </c>
      <c r="E15" s="75">
        <v>330</v>
      </c>
      <c r="F15" s="75">
        <v>18702</v>
      </c>
      <c r="G15" s="110">
        <v>1</v>
      </c>
      <c r="H15" s="110">
        <v>230</v>
      </c>
      <c r="I15" s="75">
        <v>823</v>
      </c>
      <c r="J15" s="75">
        <v>56071</v>
      </c>
      <c r="K15" s="78"/>
      <c r="L15" s="78"/>
      <c r="M15" s="76"/>
      <c r="N15" s="76"/>
    </row>
    <row r="16" spans="2:16" ht="15" customHeight="1">
      <c r="B16" s="53" t="s">
        <v>42</v>
      </c>
      <c r="C16" s="74">
        <v>67</v>
      </c>
      <c r="D16" s="75">
        <v>8114</v>
      </c>
      <c r="E16" s="75">
        <v>416</v>
      </c>
      <c r="F16" s="75">
        <v>17994</v>
      </c>
      <c r="G16" s="110">
        <v>4</v>
      </c>
      <c r="H16" s="110">
        <v>158</v>
      </c>
      <c r="I16" s="75">
        <v>679</v>
      </c>
      <c r="J16" s="75">
        <v>29121</v>
      </c>
      <c r="K16" s="75"/>
      <c r="L16" s="75"/>
      <c r="M16" s="76"/>
      <c r="N16" s="76"/>
    </row>
    <row r="17" spans="2:55" ht="15" customHeight="1">
      <c r="B17" s="53" t="s">
        <v>43</v>
      </c>
      <c r="C17" s="74">
        <v>203</v>
      </c>
      <c r="D17" s="75">
        <v>22320</v>
      </c>
      <c r="E17" s="75">
        <v>583</v>
      </c>
      <c r="F17" s="75">
        <v>24442</v>
      </c>
      <c r="G17" s="110">
        <v>0</v>
      </c>
      <c r="H17" s="110">
        <v>0</v>
      </c>
      <c r="I17" s="75">
        <v>323</v>
      </c>
      <c r="J17" s="75">
        <v>25554</v>
      </c>
      <c r="K17" s="75"/>
      <c r="L17" s="75"/>
      <c r="M17" s="76"/>
      <c r="N17" s="76"/>
    </row>
    <row r="18" spans="2:55" ht="15" customHeight="1">
      <c r="B18" s="53" t="s">
        <v>44</v>
      </c>
      <c r="C18" s="74">
        <v>170</v>
      </c>
      <c r="D18" s="75">
        <v>20024</v>
      </c>
      <c r="E18" s="75">
        <v>302</v>
      </c>
      <c r="F18" s="75">
        <v>15908</v>
      </c>
      <c r="G18" s="110">
        <v>1</v>
      </c>
      <c r="H18" s="110">
        <v>149</v>
      </c>
      <c r="I18" s="75">
        <v>224</v>
      </c>
      <c r="J18" s="75">
        <v>19826</v>
      </c>
      <c r="K18" s="75"/>
      <c r="L18" s="75"/>
      <c r="M18" s="76"/>
      <c r="N18" s="76"/>
    </row>
    <row r="19" spans="2:55" ht="15" customHeight="1">
      <c r="B19" s="53" t="s">
        <v>45</v>
      </c>
      <c r="C19" s="74">
        <v>244</v>
      </c>
      <c r="D19" s="75">
        <v>26808</v>
      </c>
      <c r="E19" s="75">
        <v>582</v>
      </c>
      <c r="F19" s="75">
        <v>25077</v>
      </c>
      <c r="G19" s="110">
        <v>2</v>
      </c>
      <c r="H19" s="110">
        <v>153</v>
      </c>
      <c r="I19" s="75">
        <v>324</v>
      </c>
      <c r="J19" s="75">
        <v>30307</v>
      </c>
      <c r="K19" s="75"/>
      <c r="L19" s="75"/>
      <c r="M19" s="76"/>
      <c r="N19" s="76"/>
      <c r="O19" s="24"/>
      <c r="P19" s="24"/>
      <c r="Q19" s="24"/>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24"/>
      <c r="AU19" s="24"/>
      <c r="AV19" s="24"/>
      <c r="AW19" s="24"/>
      <c r="AX19" s="24"/>
      <c r="AY19" s="24"/>
      <c r="AZ19" s="24"/>
      <c r="BA19" s="24"/>
      <c r="BB19" s="24"/>
      <c r="BC19" s="24"/>
    </row>
    <row r="20" spans="2:55" ht="6" customHeight="1">
      <c r="B20" s="3"/>
      <c r="C20" s="79"/>
      <c r="D20" s="80"/>
      <c r="E20" s="80"/>
      <c r="F20" s="80"/>
      <c r="G20" s="80"/>
      <c r="H20" s="80"/>
      <c r="I20" s="80"/>
      <c r="J20" s="80"/>
      <c r="K20" s="76"/>
      <c r="L20" s="76"/>
      <c r="M20" s="76"/>
      <c r="N20" s="76"/>
      <c r="O20" s="24"/>
      <c r="P20" s="24"/>
      <c r="Q20" s="24"/>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24"/>
      <c r="AU20" s="24"/>
      <c r="AV20" s="24"/>
      <c r="AW20" s="24"/>
      <c r="AX20" s="24"/>
      <c r="AY20" s="24"/>
      <c r="AZ20" s="24"/>
      <c r="BA20" s="24"/>
      <c r="BB20" s="24"/>
      <c r="BC20" s="24"/>
    </row>
    <row r="21" spans="2:55" ht="6" customHeight="1"/>
  </sheetData>
  <mergeCells count="8">
    <mergeCell ref="K5:L5"/>
    <mergeCell ref="M5:N5"/>
    <mergeCell ref="B2:J2"/>
    <mergeCell ref="B5:B6"/>
    <mergeCell ref="C5:D5"/>
    <mergeCell ref="E5:F5"/>
    <mergeCell ref="G5:H5"/>
    <mergeCell ref="I5:J5"/>
  </mergeCells>
  <phoneticPr fontId="2"/>
  <pageMargins left="0.39370078740157483" right="0.39370078740157483" top="0.39370078740157483" bottom="0.39370078740157483" header="0.51181102362204722" footer="0.51181102362204722"/>
  <pageSetup paperSize="9" scale="66" fitToHeight="0" orientation="portrait" r:id="rId1"/>
  <headerFooter alignWithMargins="0">
    <oddFooter>&amp;C- 8 -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11</vt:i4>
      </vt:variant>
    </vt:vector>
  </HeadingPairs>
  <TitlesOfParts>
    <vt:vector size="23" baseType="lpstr">
      <vt:lpstr>目次</vt:lpstr>
      <vt:lpstr>別1</vt:lpstr>
      <vt:lpstr>別2</vt:lpstr>
      <vt:lpstr>別3</vt:lpstr>
      <vt:lpstr>別4</vt:lpstr>
      <vt:lpstr>別5</vt:lpstr>
      <vt:lpstr>別6</vt:lpstr>
      <vt:lpstr>別7</vt:lpstr>
      <vt:lpstr>別8</vt:lpstr>
      <vt:lpstr>別9</vt:lpstr>
      <vt:lpstr>別10</vt:lpstr>
      <vt:lpstr>別11</vt:lpstr>
      <vt:lpstr>別1!Print_Area</vt:lpstr>
      <vt:lpstr>別10!Print_Area</vt:lpstr>
      <vt:lpstr>別11!Print_Area</vt:lpstr>
      <vt:lpstr>別2!Print_Area</vt:lpstr>
      <vt:lpstr>別3!Print_Area</vt:lpstr>
      <vt:lpstr>別4!Print_Area</vt:lpstr>
      <vt:lpstr>別5!Print_Area</vt:lpstr>
      <vt:lpstr>別6!Print_Area</vt:lpstr>
      <vt:lpstr>別7!Print_Area</vt:lpstr>
      <vt:lpstr>別8!Print_Area</vt:lpstr>
      <vt:lpstr>別9!Print_Area</vt:lpstr>
    </vt:vector>
  </TitlesOfParts>
  <Company>Kyoto City Office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kyoto</dc:creator>
  <cp:lastModifiedBy>Kyoto</cp:lastModifiedBy>
  <cp:lastPrinted>2024-03-11T02:38:14Z</cp:lastPrinted>
  <dcterms:created xsi:type="dcterms:W3CDTF">2012-04-23T08:00:32Z</dcterms:created>
  <dcterms:modified xsi:type="dcterms:W3CDTF">2024-03-15T08:54:13Z</dcterms:modified>
</cp:coreProperties>
</file>