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刊行物\R02\Web\"/>
    </mc:Choice>
  </mc:AlternateContent>
  <xr:revisionPtr revIDLastSave="0" documentId="8_{7F9A94DF-5132-44E1-9840-806341BFBAF0}" xr6:coauthVersionLast="41" xr6:coauthVersionMax="41" xr10:uidLastSave="{00000000-0000-0000-0000-000000000000}"/>
  <workbookProtection workbookAlgorithmName="SHA-512" workbookHashValue="24JrvmcAHKdUzOv/pweHBgR7EWTAi9skBfHo2q8Xz2QYSGc2euu1wum+Ouwy1rX9WMJjkX48CDjOs8ZX1fXfVA==" workbookSaltValue="fg/OqEPDGG9eyl98ENKbDA==" workbookSpinCount="100000" lockStructure="1"/>
  <bookViews>
    <workbookView xWindow="-120" yWindow="-120" windowWidth="20730" windowHeight="11310" xr2:uid="{00000000-000D-0000-FFFF-FFFF00000000}"/>
  </bookViews>
  <sheets>
    <sheet name="人口ピラミッド" sheetId="34" r:id="rId1"/>
    <sheet name="一覧" sheetId="38" state="hidden" r:id="rId2"/>
    <sheet name="集計FORM" sheetId="37" state="hidden" r:id="rId3"/>
  </sheets>
  <externalReferences>
    <externalReference r:id="rId4"/>
  </externalReferences>
  <definedNames>
    <definedName name="_xlnm._FilterDatabase" localSheetId="2" hidden="1">集計FORM!$A$1:$EM$601</definedName>
    <definedName name="_xlnm.Print_Area" localSheetId="0">人口ピラミッド!$A$1:$T$37</definedName>
    <definedName name="右京区">一覧!$C$10:$AA$10</definedName>
    <definedName name="下京区">一覧!$C$8:$Z$8</definedName>
    <definedName name="京都市">一覧!$C$1</definedName>
    <definedName name="行政区">一覧!$B$1:$B$12</definedName>
    <definedName name="左京区">一覧!$C$4:$AB$4</definedName>
    <definedName name="山科区">一覧!$C$7:$H$7</definedName>
    <definedName name="上京区">一覧!$C$3:$T$3</definedName>
    <definedName name="西京区">一覧!$C$11:$K$11</definedName>
    <definedName name="中京区">一覧!$C$5:$Z$5</definedName>
    <definedName name="東山区">一覧!$C$6:$N$6</definedName>
    <definedName name="南区">一覧!$C$9:$P$9</definedName>
    <definedName name="伏見区">一覧!$C$12:$X$12</definedName>
    <definedName name="北区">一覧!$C$2:$U$2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601" i="37" l="1"/>
  <c r="AJ601" i="37"/>
  <c r="AI601" i="37"/>
  <c r="AH601" i="37"/>
  <c r="AG601" i="37"/>
  <c r="AF601" i="37"/>
  <c r="AE601" i="37"/>
  <c r="AD601" i="37"/>
  <c r="AB601" i="37"/>
  <c r="AA601" i="37"/>
  <c r="Z601" i="37"/>
  <c r="Y601" i="37"/>
  <c r="X601" i="37"/>
  <c r="W601" i="37"/>
  <c r="V601" i="37"/>
  <c r="U601" i="37"/>
  <c r="T601" i="37"/>
  <c r="S601" i="37"/>
  <c r="R601" i="37"/>
  <c r="Q601" i="37"/>
  <c r="P601" i="37"/>
  <c r="O601" i="37"/>
  <c r="N601" i="37"/>
  <c r="M601" i="37"/>
  <c r="L601" i="37"/>
  <c r="K601" i="37"/>
  <c r="J601" i="37"/>
  <c r="I601" i="37"/>
  <c r="H601" i="37"/>
  <c r="G601" i="37"/>
  <c r="F601" i="37"/>
  <c r="E601" i="37"/>
  <c r="AK600" i="37"/>
  <c r="AJ600" i="37"/>
  <c r="AI600" i="37"/>
  <c r="AH600" i="37"/>
  <c r="AG600" i="37"/>
  <c r="AF600" i="37"/>
  <c r="AE600" i="37"/>
  <c r="AD600" i="37"/>
  <c r="AB600" i="37"/>
  <c r="AA600" i="37"/>
  <c r="Z600" i="37"/>
  <c r="Y600" i="37"/>
  <c r="X600" i="37"/>
  <c r="W600" i="37"/>
  <c r="V600" i="37"/>
  <c r="U600" i="37"/>
  <c r="T600" i="37"/>
  <c r="S600" i="37"/>
  <c r="R600" i="37"/>
  <c r="Q600" i="37"/>
  <c r="P600" i="37"/>
  <c r="O600" i="37"/>
  <c r="N600" i="37"/>
  <c r="M600" i="37"/>
  <c r="L600" i="37"/>
  <c r="K600" i="37"/>
  <c r="J600" i="37"/>
  <c r="I600" i="37"/>
  <c r="H600" i="37"/>
  <c r="G600" i="37"/>
  <c r="F600" i="37"/>
  <c r="E600" i="37"/>
  <c r="AK599" i="37"/>
  <c r="AJ599" i="37"/>
  <c r="AI599" i="37"/>
  <c r="AH599" i="37"/>
  <c r="AG599" i="37"/>
  <c r="AF599" i="37"/>
  <c r="AE599" i="37"/>
  <c r="AD599" i="37"/>
  <c r="AB599" i="37"/>
  <c r="AA599" i="37"/>
  <c r="Z599" i="37"/>
  <c r="Y599" i="37"/>
  <c r="X599" i="37"/>
  <c r="W599" i="37"/>
  <c r="V599" i="37"/>
  <c r="U599" i="37"/>
  <c r="T599" i="37"/>
  <c r="S599" i="37"/>
  <c r="R599" i="37"/>
  <c r="Q599" i="37"/>
  <c r="P599" i="37"/>
  <c r="O599" i="37"/>
  <c r="N599" i="37"/>
  <c r="M599" i="37"/>
  <c r="L599" i="37"/>
  <c r="K599" i="37"/>
  <c r="J599" i="37"/>
  <c r="I599" i="37"/>
  <c r="H599" i="37"/>
  <c r="G599" i="37"/>
  <c r="F599" i="37"/>
  <c r="E599" i="37"/>
  <c r="AK598" i="37"/>
  <c r="AJ598" i="37"/>
  <c r="AI598" i="37"/>
  <c r="AH598" i="37"/>
  <c r="AG598" i="37"/>
  <c r="AF598" i="37"/>
  <c r="AE598" i="37"/>
  <c r="AD598" i="37"/>
  <c r="AB598" i="37"/>
  <c r="AA598" i="37"/>
  <c r="Z598" i="37"/>
  <c r="Y598" i="37"/>
  <c r="X598" i="37"/>
  <c r="W598" i="37"/>
  <c r="V598" i="37"/>
  <c r="U598" i="37"/>
  <c r="T598" i="37"/>
  <c r="S598" i="37"/>
  <c r="R598" i="37"/>
  <c r="Q598" i="37"/>
  <c r="P598" i="37"/>
  <c r="O598" i="37"/>
  <c r="N598" i="37"/>
  <c r="M598" i="37"/>
  <c r="L598" i="37"/>
  <c r="K598" i="37"/>
  <c r="J598" i="37"/>
  <c r="I598" i="37"/>
  <c r="H598" i="37"/>
  <c r="G598" i="37"/>
  <c r="F598" i="37"/>
  <c r="E598" i="37"/>
  <c r="AK597" i="37"/>
  <c r="AJ597" i="37"/>
  <c r="AI597" i="37"/>
  <c r="AH597" i="37"/>
  <c r="AG597" i="37"/>
  <c r="AF597" i="37"/>
  <c r="AE597" i="37"/>
  <c r="AD597" i="37"/>
  <c r="AB597" i="37"/>
  <c r="AA597" i="37"/>
  <c r="Z597" i="37"/>
  <c r="Y597" i="37"/>
  <c r="X597" i="37"/>
  <c r="W597" i="37"/>
  <c r="V597" i="37"/>
  <c r="U597" i="37"/>
  <c r="T597" i="37"/>
  <c r="S597" i="37"/>
  <c r="R597" i="37"/>
  <c r="Q597" i="37"/>
  <c r="P597" i="37"/>
  <c r="O597" i="37"/>
  <c r="N597" i="37"/>
  <c r="M597" i="37"/>
  <c r="L597" i="37"/>
  <c r="K597" i="37"/>
  <c r="J597" i="37"/>
  <c r="I597" i="37"/>
  <c r="H597" i="37"/>
  <c r="G597" i="37"/>
  <c r="F597" i="37"/>
  <c r="E597" i="37"/>
  <c r="AK596" i="37"/>
  <c r="AJ596" i="37"/>
  <c r="AI596" i="37"/>
  <c r="AH596" i="37"/>
  <c r="AG596" i="37"/>
  <c r="AF596" i="37"/>
  <c r="AE596" i="37"/>
  <c r="AD596" i="37"/>
  <c r="AB596" i="37"/>
  <c r="AA596" i="37"/>
  <c r="Z596" i="37"/>
  <c r="Y596" i="37"/>
  <c r="X596" i="37"/>
  <c r="W596" i="37"/>
  <c r="V596" i="37"/>
  <c r="U596" i="37"/>
  <c r="T596" i="37"/>
  <c r="S596" i="37"/>
  <c r="R596" i="37"/>
  <c r="Q596" i="37"/>
  <c r="P596" i="37"/>
  <c r="O596" i="37"/>
  <c r="N596" i="37"/>
  <c r="M596" i="37"/>
  <c r="L596" i="37"/>
  <c r="K596" i="37"/>
  <c r="J596" i="37"/>
  <c r="I596" i="37"/>
  <c r="H596" i="37"/>
  <c r="G596" i="37"/>
  <c r="F596" i="37"/>
  <c r="E596" i="37"/>
  <c r="AK595" i="37"/>
  <c r="AJ595" i="37"/>
  <c r="AI595" i="37"/>
  <c r="AH595" i="37"/>
  <c r="AG595" i="37"/>
  <c r="AF595" i="37"/>
  <c r="AE595" i="37"/>
  <c r="AD595" i="37"/>
  <c r="AB595" i="37"/>
  <c r="AA595" i="37"/>
  <c r="Z595" i="37"/>
  <c r="Y595" i="37"/>
  <c r="X595" i="37"/>
  <c r="W595" i="37"/>
  <c r="V595" i="37"/>
  <c r="U595" i="37"/>
  <c r="T595" i="37"/>
  <c r="S595" i="37"/>
  <c r="R595" i="37"/>
  <c r="Q595" i="37"/>
  <c r="P595" i="37"/>
  <c r="O595" i="37"/>
  <c r="N595" i="37"/>
  <c r="M595" i="37"/>
  <c r="L595" i="37"/>
  <c r="K595" i="37"/>
  <c r="J595" i="37"/>
  <c r="I595" i="37"/>
  <c r="H595" i="37"/>
  <c r="G595" i="37"/>
  <c r="F595" i="37"/>
  <c r="E595" i="37"/>
  <c r="AK594" i="37"/>
  <c r="AJ594" i="37"/>
  <c r="AI594" i="37"/>
  <c r="AH594" i="37"/>
  <c r="AG594" i="37"/>
  <c r="AF594" i="37"/>
  <c r="AE594" i="37"/>
  <c r="AD594" i="37"/>
  <c r="AB594" i="37"/>
  <c r="AA594" i="37"/>
  <c r="Z594" i="37"/>
  <c r="Y594" i="37"/>
  <c r="X594" i="37"/>
  <c r="W594" i="37"/>
  <c r="V594" i="37"/>
  <c r="U594" i="37"/>
  <c r="T594" i="37"/>
  <c r="S594" i="37"/>
  <c r="R594" i="37"/>
  <c r="Q594" i="37"/>
  <c r="P594" i="37"/>
  <c r="O594" i="37"/>
  <c r="N594" i="37"/>
  <c r="M594" i="37"/>
  <c r="L594" i="37"/>
  <c r="K594" i="37"/>
  <c r="J594" i="37"/>
  <c r="I594" i="37"/>
  <c r="H594" i="37"/>
  <c r="G594" i="37"/>
  <c r="F594" i="37"/>
  <c r="E594" i="37"/>
  <c r="AK593" i="37"/>
  <c r="AJ593" i="37"/>
  <c r="AI593" i="37"/>
  <c r="AH593" i="37"/>
  <c r="AG593" i="37"/>
  <c r="AF593" i="37"/>
  <c r="AE593" i="37"/>
  <c r="AD593" i="37"/>
  <c r="AB593" i="37"/>
  <c r="AA593" i="37"/>
  <c r="Z593" i="37"/>
  <c r="Y593" i="37"/>
  <c r="X593" i="37"/>
  <c r="W593" i="37"/>
  <c r="V593" i="37"/>
  <c r="U593" i="37"/>
  <c r="T593" i="37"/>
  <c r="S593" i="37"/>
  <c r="R593" i="37"/>
  <c r="Q593" i="37"/>
  <c r="P593" i="37"/>
  <c r="O593" i="37"/>
  <c r="N593" i="37"/>
  <c r="M593" i="37"/>
  <c r="L593" i="37"/>
  <c r="K593" i="37"/>
  <c r="J593" i="37"/>
  <c r="I593" i="37"/>
  <c r="H593" i="37"/>
  <c r="G593" i="37"/>
  <c r="F593" i="37"/>
  <c r="E593" i="37"/>
  <c r="AK592" i="37"/>
  <c r="AJ592" i="37"/>
  <c r="AI592" i="37"/>
  <c r="AH592" i="37"/>
  <c r="AG592" i="37"/>
  <c r="AF592" i="37"/>
  <c r="AE592" i="37"/>
  <c r="AD592" i="37"/>
  <c r="AB592" i="37"/>
  <c r="AA592" i="37"/>
  <c r="Z592" i="37"/>
  <c r="Y592" i="37"/>
  <c r="X592" i="37"/>
  <c r="W592" i="37"/>
  <c r="V592" i="37"/>
  <c r="U592" i="37"/>
  <c r="T592" i="37"/>
  <c r="S592" i="37"/>
  <c r="R592" i="37"/>
  <c r="Q592" i="37"/>
  <c r="P592" i="37"/>
  <c r="O592" i="37"/>
  <c r="N592" i="37"/>
  <c r="M592" i="37"/>
  <c r="L592" i="37"/>
  <c r="K592" i="37"/>
  <c r="J592" i="37"/>
  <c r="I592" i="37"/>
  <c r="H592" i="37"/>
  <c r="G592" i="37"/>
  <c r="F592" i="37"/>
  <c r="E592" i="37"/>
  <c r="AK591" i="37"/>
  <c r="AJ591" i="37"/>
  <c r="AI591" i="37"/>
  <c r="AH591" i="37"/>
  <c r="AG591" i="37"/>
  <c r="AF591" i="37"/>
  <c r="AE591" i="37"/>
  <c r="AD591" i="37"/>
  <c r="AB591" i="37"/>
  <c r="AA591" i="37"/>
  <c r="Z591" i="37"/>
  <c r="Y591" i="37"/>
  <c r="X591" i="37"/>
  <c r="W591" i="37"/>
  <c r="V591" i="37"/>
  <c r="U591" i="37"/>
  <c r="T591" i="37"/>
  <c r="S591" i="37"/>
  <c r="R591" i="37"/>
  <c r="Q591" i="37"/>
  <c r="P591" i="37"/>
  <c r="O591" i="37"/>
  <c r="N591" i="37"/>
  <c r="M591" i="37"/>
  <c r="L591" i="37"/>
  <c r="K591" i="37"/>
  <c r="J591" i="37"/>
  <c r="I591" i="37"/>
  <c r="H591" i="37"/>
  <c r="G591" i="37"/>
  <c r="F591" i="37"/>
  <c r="E591" i="37"/>
  <c r="AK590" i="37"/>
  <c r="AJ590" i="37"/>
  <c r="AI590" i="37"/>
  <c r="AH590" i="37"/>
  <c r="AG590" i="37"/>
  <c r="AF590" i="37"/>
  <c r="AE590" i="37"/>
  <c r="AD590" i="37"/>
  <c r="AB590" i="37"/>
  <c r="AA590" i="37"/>
  <c r="Z590" i="37"/>
  <c r="Y590" i="37"/>
  <c r="X590" i="37"/>
  <c r="W590" i="37"/>
  <c r="V590" i="37"/>
  <c r="U590" i="37"/>
  <c r="T590" i="37"/>
  <c r="S590" i="37"/>
  <c r="R590" i="37"/>
  <c r="Q590" i="37"/>
  <c r="P590" i="37"/>
  <c r="O590" i="37"/>
  <c r="N590" i="37"/>
  <c r="M590" i="37"/>
  <c r="L590" i="37"/>
  <c r="K590" i="37"/>
  <c r="J590" i="37"/>
  <c r="I590" i="37"/>
  <c r="H590" i="37"/>
  <c r="G590" i="37"/>
  <c r="F590" i="37"/>
  <c r="E590" i="37"/>
  <c r="AK589" i="37"/>
  <c r="AJ589" i="37"/>
  <c r="AI589" i="37"/>
  <c r="AH589" i="37"/>
  <c r="AG589" i="37"/>
  <c r="AF589" i="37"/>
  <c r="AE589" i="37"/>
  <c r="AD589" i="37"/>
  <c r="AB589" i="37"/>
  <c r="AA589" i="37"/>
  <c r="Z589" i="37"/>
  <c r="Y589" i="37"/>
  <c r="X589" i="37"/>
  <c r="W589" i="37"/>
  <c r="V589" i="37"/>
  <c r="U589" i="37"/>
  <c r="T589" i="37"/>
  <c r="S589" i="37"/>
  <c r="R589" i="37"/>
  <c r="Q589" i="37"/>
  <c r="P589" i="37"/>
  <c r="O589" i="37"/>
  <c r="N589" i="37"/>
  <c r="M589" i="37"/>
  <c r="L589" i="37"/>
  <c r="K589" i="37"/>
  <c r="J589" i="37"/>
  <c r="I589" i="37"/>
  <c r="H589" i="37"/>
  <c r="G589" i="37"/>
  <c r="F589" i="37"/>
  <c r="E589" i="37"/>
  <c r="AK588" i="37"/>
  <c r="AJ588" i="37"/>
  <c r="AI588" i="37"/>
  <c r="AH588" i="37"/>
  <c r="AG588" i="37"/>
  <c r="AF588" i="37"/>
  <c r="AE588" i="37"/>
  <c r="AD588" i="37"/>
  <c r="AB588" i="37"/>
  <c r="AA588" i="37"/>
  <c r="Z588" i="37"/>
  <c r="Y588" i="37"/>
  <c r="X588" i="37"/>
  <c r="W588" i="37"/>
  <c r="V588" i="37"/>
  <c r="U588" i="37"/>
  <c r="T588" i="37"/>
  <c r="S588" i="37"/>
  <c r="R588" i="37"/>
  <c r="Q588" i="37"/>
  <c r="P588" i="37"/>
  <c r="O588" i="37"/>
  <c r="N588" i="37"/>
  <c r="M588" i="37"/>
  <c r="L588" i="37"/>
  <c r="K588" i="37"/>
  <c r="J588" i="37"/>
  <c r="I588" i="37"/>
  <c r="H588" i="37"/>
  <c r="G588" i="37"/>
  <c r="F588" i="37"/>
  <c r="E588" i="37"/>
  <c r="AK587" i="37"/>
  <c r="AJ587" i="37"/>
  <c r="AI587" i="37"/>
  <c r="AH587" i="37"/>
  <c r="AG587" i="37"/>
  <c r="AF587" i="37"/>
  <c r="AE587" i="37"/>
  <c r="AD587" i="37"/>
  <c r="AB587" i="37"/>
  <c r="AA587" i="37"/>
  <c r="Z587" i="37"/>
  <c r="Y587" i="37"/>
  <c r="X587" i="37"/>
  <c r="W587" i="37"/>
  <c r="V587" i="37"/>
  <c r="U587" i="37"/>
  <c r="T587" i="37"/>
  <c r="S587" i="37"/>
  <c r="R587" i="37"/>
  <c r="Q587" i="37"/>
  <c r="P587" i="37"/>
  <c r="O587" i="37"/>
  <c r="N587" i="37"/>
  <c r="M587" i="37"/>
  <c r="L587" i="37"/>
  <c r="K587" i="37"/>
  <c r="J587" i="37"/>
  <c r="I587" i="37"/>
  <c r="H587" i="37"/>
  <c r="G587" i="37"/>
  <c r="F587" i="37"/>
  <c r="E587" i="37"/>
  <c r="AK586" i="37"/>
  <c r="AJ586" i="37"/>
  <c r="AI586" i="37"/>
  <c r="AH586" i="37"/>
  <c r="AG586" i="37"/>
  <c r="AF586" i="37"/>
  <c r="AE586" i="37"/>
  <c r="AD586" i="37"/>
  <c r="AB586" i="37"/>
  <c r="AA586" i="37"/>
  <c r="Z586" i="37"/>
  <c r="Y586" i="37"/>
  <c r="X586" i="37"/>
  <c r="W586" i="37"/>
  <c r="V586" i="37"/>
  <c r="U586" i="37"/>
  <c r="T586" i="37"/>
  <c r="S586" i="37"/>
  <c r="R586" i="37"/>
  <c r="Q586" i="37"/>
  <c r="P586" i="37"/>
  <c r="O586" i="37"/>
  <c r="N586" i="37"/>
  <c r="M586" i="37"/>
  <c r="L586" i="37"/>
  <c r="K586" i="37"/>
  <c r="J586" i="37"/>
  <c r="I586" i="37"/>
  <c r="H586" i="37"/>
  <c r="G586" i="37"/>
  <c r="F586" i="37"/>
  <c r="E586" i="37"/>
  <c r="AK585" i="37"/>
  <c r="AJ585" i="37"/>
  <c r="AI585" i="37"/>
  <c r="AH585" i="37"/>
  <c r="AG585" i="37"/>
  <c r="AF585" i="37"/>
  <c r="AE585" i="37"/>
  <c r="AD585" i="37"/>
  <c r="AB585" i="37"/>
  <c r="AA585" i="37"/>
  <c r="Z585" i="37"/>
  <c r="Y585" i="37"/>
  <c r="X585" i="37"/>
  <c r="W585" i="37"/>
  <c r="V585" i="37"/>
  <c r="U585" i="37"/>
  <c r="T585" i="37"/>
  <c r="S585" i="37"/>
  <c r="R585" i="37"/>
  <c r="Q585" i="37"/>
  <c r="P585" i="37"/>
  <c r="O585" i="37"/>
  <c r="N585" i="37"/>
  <c r="M585" i="37"/>
  <c r="L585" i="37"/>
  <c r="K585" i="37"/>
  <c r="J585" i="37"/>
  <c r="I585" i="37"/>
  <c r="H585" i="37"/>
  <c r="G585" i="37"/>
  <c r="F585" i="37"/>
  <c r="E585" i="37"/>
  <c r="AK584" i="37"/>
  <c r="AJ584" i="37"/>
  <c r="AI584" i="37"/>
  <c r="AH584" i="37"/>
  <c r="AG584" i="37"/>
  <c r="AF584" i="37"/>
  <c r="AE584" i="37"/>
  <c r="AD584" i="37"/>
  <c r="AB584" i="37"/>
  <c r="AA584" i="37"/>
  <c r="Z584" i="37"/>
  <c r="Y584" i="37"/>
  <c r="X584" i="37"/>
  <c r="W584" i="37"/>
  <c r="V584" i="37"/>
  <c r="U584" i="37"/>
  <c r="T584" i="37"/>
  <c r="S584" i="37"/>
  <c r="R584" i="37"/>
  <c r="Q584" i="37"/>
  <c r="P584" i="37"/>
  <c r="O584" i="37"/>
  <c r="N584" i="37"/>
  <c r="M584" i="37"/>
  <c r="L584" i="37"/>
  <c r="K584" i="37"/>
  <c r="J584" i="37"/>
  <c r="I584" i="37"/>
  <c r="H584" i="37"/>
  <c r="G584" i="37"/>
  <c r="F584" i="37"/>
  <c r="E584" i="37"/>
  <c r="AK583" i="37"/>
  <c r="AJ583" i="37"/>
  <c r="AI583" i="37"/>
  <c r="AH583" i="37"/>
  <c r="AG583" i="37"/>
  <c r="AF583" i="37"/>
  <c r="AE583" i="37"/>
  <c r="AD583" i="37"/>
  <c r="AB583" i="37"/>
  <c r="AA583" i="37"/>
  <c r="Z583" i="37"/>
  <c r="Y583" i="37"/>
  <c r="X583" i="37"/>
  <c r="W583" i="37"/>
  <c r="V583" i="37"/>
  <c r="U583" i="37"/>
  <c r="T583" i="37"/>
  <c r="S583" i="37"/>
  <c r="R583" i="37"/>
  <c r="Q583" i="37"/>
  <c r="P583" i="37"/>
  <c r="O583" i="37"/>
  <c r="N583" i="37"/>
  <c r="M583" i="37"/>
  <c r="L583" i="37"/>
  <c r="K583" i="37"/>
  <c r="J583" i="37"/>
  <c r="I583" i="37"/>
  <c r="H583" i="37"/>
  <c r="G583" i="37"/>
  <c r="F583" i="37"/>
  <c r="E583" i="37"/>
  <c r="AK582" i="37"/>
  <c r="AJ582" i="37"/>
  <c r="AI582" i="37"/>
  <c r="AH582" i="37"/>
  <c r="AG582" i="37"/>
  <c r="AF582" i="37"/>
  <c r="AE582" i="37"/>
  <c r="AD582" i="37"/>
  <c r="AB582" i="37"/>
  <c r="AA582" i="37"/>
  <c r="Z582" i="37"/>
  <c r="Y582" i="37"/>
  <c r="X582" i="37"/>
  <c r="W582" i="37"/>
  <c r="V582" i="37"/>
  <c r="U582" i="37"/>
  <c r="T582" i="37"/>
  <c r="S582" i="37"/>
  <c r="R582" i="37"/>
  <c r="Q582" i="37"/>
  <c r="P582" i="37"/>
  <c r="O582" i="37"/>
  <c r="N582" i="37"/>
  <c r="M582" i="37"/>
  <c r="L582" i="37"/>
  <c r="K582" i="37"/>
  <c r="J582" i="37"/>
  <c r="I582" i="37"/>
  <c r="H582" i="37"/>
  <c r="G582" i="37"/>
  <c r="F582" i="37"/>
  <c r="E582" i="37"/>
  <c r="AK581" i="37"/>
  <c r="AJ581" i="37"/>
  <c r="AI581" i="37"/>
  <c r="AH581" i="37"/>
  <c r="AG581" i="37"/>
  <c r="AF581" i="37"/>
  <c r="AE581" i="37"/>
  <c r="AD581" i="37"/>
  <c r="AB581" i="37"/>
  <c r="AA581" i="37"/>
  <c r="Z581" i="37"/>
  <c r="Y581" i="37"/>
  <c r="X581" i="37"/>
  <c r="W581" i="37"/>
  <c r="V581" i="37"/>
  <c r="U581" i="37"/>
  <c r="T581" i="37"/>
  <c r="S581" i="37"/>
  <c r="R581" i="37"/>
  <c r="Q581" i="37"/>
  <c r="P581" i="37"/>
  <c r="O581" i="37"/>
  <c r="N581" i="37"/>
  <c r="M581" i="37"/>
  <c r="L581" i="37"/>
  <c r="K581" i="37"/>
  <c r="J581" i="37"/>
  <c r="I581" i="37"/>
  <c r="H581" i="37"/>
  <c r="G581" i="37"/>
  <c r="F581" i="37"/>
  <c r="E581" i="37"/>
  <c r="AK580" i="37"/>
  <c r="AJ580" i="37"/>
  <c r="AI580" i="37"/>
  <c r="AH580" i="37"/>
  <c r="AG580" i="37"/>
  <c r="AF580" i="37"/>
  <c r="AE580" i="37"/>
  <c r="AD580" i="37"/>
  <c r="AB580" i="37"/>
  <c r="AA580" i="37"/>
  <c r="Z580" i="37"/>
  <c r="Y580" i="37"/>
  <c r="X580" i="37"/>
  <c r="W580" i="37"/>
  <c r="V580" i="37"/>
  <c r="U580" i="37"/>
  <c r="T580" i="37"/>
  <c r="S580" i="37"/>
  <c r="R580" i="37"/>
  <c r="Q580" i="37"/>
  <c r="P580" i="37"/>
  <c r="O580" i="37"/>
  <c r="N580" i="37"/>
  <c r="M580" i="37"/>
  <c r="L580" i="37"/>
  <c r="K580" i="37"/>
  <c r="J580" i="37"/>
  <c r="I580" i="37"/>
  <c r="H580" i="37"/>
  <c r="G580" i="37"/>
  <c r="F580" i="37"/>
  <c r="E580" i="37"/>
  <c r="AK579" i="37"/>
  <c r="AJ579" i="37"/>
  <c r="AI579" i="37"/>
  <c r="AH579" i="37"/>
  <c r="AG579" i="37"/>
  <c r="AF579" i="37"/>
  <c r="AE579" i="37"/>
  <c r="AD579" i="37"/>
  <c r="AB579" i="37"/>
  <c r="AA579" i="37"/>
  <c r="Z579" i="37"/>
  <c r="Y579" i="37"/>
  <c r="X579" i="37"/>
  <c r="W579" i="37"/>
  <c r="V579" i="37"/>
  <c r="U579" i="37"/>
  <c r="T579" i="37"/>
  <c r="S579" i="37"/>
  <c r="R579" i="37"/>
  <c r="Q579" i="37"/>
  <c r="P579" i="37"/>
  <c r="O579" i="37"/>
  <c r="N579" i="37"/>
  <c r="M579" i="37"/>
  <c r="L579" i="37"/>
  <c r="K579" i="37"/>
  <c r="J579" i="37"/>
  <c r="I579" i="37"/>
  <c r="H579" i="37"/>
  <c r="G579" i="37"/>
  <c r="F579" i="37"/>
  <c r="E579" i="37"/>
  <c r="AK578" i="37"/>
  <c r="AJ578" i="37"/>
  <c r="AI578" i="37"/>
  <c r="AH578" i="37"/>
  <c r="AG578" i="37"/>
  <c r="AF578" i="37"/>
  <c r="AE578" i="37"/>
  <c r="AD578" i="37"/>
  <c r="AB578" i="37"/>
  <c r="AA578" i="37"/>
  <c r="Z578" i="37"/>
  <c r="Y578" i="37"/>
  <c r="X578" i="37"/>
  <c r="W578" i="37"/>
  <c r="V578" i="37"/>
  <c r="U578" i="37"/>
  <c r="T578" i="37"/>
  <c r="S578" i="37"/>
  <c r="R578" i="37"/>
  <c r="Q578" i="37"/>
  <c r="P578" i="37"/>
  <c r="O578" i="37"/>
  <c r="N578" i="37"/>
  <c r="M578" i="37"/>
  <c r="L578" i="37"/>
  <c r="K578" i="37"/>
  <c r="J578" i="37"/>
  <c r="I578" i="37"/>
  <c r="H578" i="37"/>
  <c r="G578" i="37"/>
  <c r="F578" i="37"/>
  <c r="E578" i="37"/>
  <c r="AK577" i="37"/>
  <c r="AJ577" i="37"/>
  <c r="AI577" i="37"/>
  <c r="AH577" i="37"/>
  <c r="AG577" i="37"/>
  <c r="AF577" i="37"/>
  <c r="AE577" i="37"/>
  <c r="AD577" i="37"/>
  <c r="AB577" i="37"/>
  <c r="AA577" i="37"/>
  <c r="Z577" i="37"/>
  <c r="Y577" i="37"/>
  <c r="X577" i="37"/>
  <c r="W577" i="37"/>
  <c r="V577" i="37"/>
  <c r="U577" i="37"/>
  <c r="T577" i="37"/>
  <c r="S577" i="37"/>
  <c r="R577" i="37"/>
  <c r="Q577" i="37"/>
  <c r="P577" i="37"/>
  <c r="O577" i="37"/>
  <c r="N577" i="37"/>
  <c r="M577" i="37"/>
  <c r="L577" i="37"/>
  <c r="K577" i="37"/>
  <c r="J577" i="37"/>
  <c r="I577" i="37"/>
  <c r="H577" i="37"/>
  <c r="G577" i="37"/>
  <c r="F577" i="37"/>
  <c r="E577" i="37"/>
  <c r="AK576" i="37"/>
  <c r="AJ576" i="37"/>
  <c r="AI576" i="37"/>
  <c r="AH576" i="37"/>
  <c r="AG576" i="37"/>
  <c r="AF576" i="37"/>
  <c r="AE576" i="37"/>
  <c r="AD576" i="37"/>
  <c r="AB576" i="37"/>
  <c r="AA576" i="37"/>
  <c r="Z576" i="37"/>
  <c r="Y576" i="37"/>
  <c r="X576" i="37"/>
  <c r="W576" i="37"/>
  <c r="V576" i="37"/>
  <c r="U576" i="37"/>
  <c r="T576" i="37"/>
  <c r="S576" i="37"/>
  <c r="R576" i="37"/>
  <c r="Q576" i="37"/>
  <c r="P576" i="37"/>
  <c r="O576" i="37"/>
  <c r="N576" i="37"/>
  <c r="M576" i="37"/>
  <c r="L576" i="37"/>
  <c r="K576" i="37"/>
  <c r="J576" i="37"/>
  <c r="I576" i="37"/>
  <c r="H576" i="37"/>
  <c r="G576" i="37"/>
  <c r="F576" i="37"/>
  <c r="E576" i="37"/>
  <c r="AK575" i="37"/>
  <c r="AJ575" i="37"/>
  <c r="AI575" i="37"/>
  <c r="AH575" i="37"/>
  <c r="AG575" i="37"/>
  <c r="AF575" i="37"/>
  <c r="AE575" i="37"/>
  <c r="AD575" i="37"/>
  <c r="AB575" i="37"/>
  <c r="AA575" i="37"/>
  <c r="Z575" i="37"/>
  <c r="Y575" i="37"/>
  <c r="X575" i="37"/>
  <c r="W575" i="37"/>
  <c r="V575" i="37"/>
  <c r="U575" i="37"/>
  <c r="T575" i="37"/>
  <c r="S575" i="37"/>
  <c r="R575" i="37"/>
  <c r="Q575" i="37"/>
  <c r="P575" i="37"/>
  <c r="O575" i="37"/>
  <c r="N575" i="37"/>
  <c r="M575" i="37"/>
  <c r="L575" i="37"/>
  <c r="K575" i="37"/>
  <c r="J575" i="37"/>
  <c r="I575" i="37"/>
  <c r="H575" i="37"/>
  <c r="G575" i="37"/>
  <c r="F575" i="37"/>
  <c r="E575" i="37"/>
  <c r="AK574" i="37"/>
  <c r="AJ574" i="37"/>
  <c r="AI574" i="37"/>
  <c r="AH574" i="37"/>
  <c r="AG574" i="37"/>
  <c r="AF574" i="37"/>
  <c r="AE574" i="37"/>
  <c r="AD574" i="37"/>
  <c r="AB574" i="37"/>
  <c r="AA574" i="37"/>
  <c r="Z574" i="37"/>
  <c r="Y574" i="37"/>
  <c r="X574" i="37"/>
  <c r="W574" i="37"/>
  <c r="V574" i="37"/>
  <c r="U574" i="37"/>
  <c r="T574" i="37"/>
  <c r="S574" i="37"/>
  <c r="R574" i="37"/>
  <c r="Q574" i="37"/>
  <c r="P574" i="37"/>
  <c r="O574" i="37"/>
  <c r="N574" i="37"/>
  <c r="M574" i="37"/>
  <c r="L574" i="37"/>
  <c r="K574" i="37"/>
  <c r="J574" i="37"/>
  <c r="I574" i="37"/>
  <c r="H574" i="37"/>
  <c r="G574" i="37"/>
  <c r="F574" i="37"/>
  <c r="E574" i="37"/>
  <c r="AK573" i="37"/>
  <c r="AJ573" i="37"/>
  <c r="AI573" i="37"/>
  <c r="AH573" i="37"/>
  <c r="AG573" i="37"/>
  <c r="AF573" i="37"/>
  <c r="AE573" i="37"/>
  <c r="AD573" i="37"/>
  <c r="AB573" i="37"/>
  <c r="AA573" i="37"/>
  <c r="Z573" i="37"/>
  <c r="Y573" i="37"/>
  <c r="X573" i="37"/>
  <c r="W573" i="37"/>
  <c r="V573" i="37"/>
  <c r="U573" i="37"/>
  <c r="T573" i="37"/>
  <c r="S573" i="37"/>
  <c r="R573" i="37"/>
  <c r="Q573" i="37"/>
  <c r="P573" i="37"/>
  <c r="O573" i="37"/>
  <c r="N573" i="37"/>
  <c r="M573" i="37"/>
  <c r="L573" i="37"/>
  <c r="K573" i="37"/>
  <c r="J573" i="37"/>
  <c r="I573" i="37"/>
  <c r="H573" i="37"/>
  <c r="G573" i="37"/>
  <c r="F573" i="37"/>
  <c r="E573" i="37"/>
  <c r="AK572" i="37"/>
  <c r="AJ572" i="37"/>
  <c r="AI572" i="37"/>
  <c r="AH572" i="37"/>
  <c r="AG572" i="37"/>
  <c r="AF572" i="37"/>
  <c r="AE572" i="37"/>
  <c r="AD572" i="37"/>
  <c r="AB572" i="37"/>
  <c r="AA572" i="37"/>
  <c r="Z572" i="37"/>
  <c r="Y572" i="37"/>
  <c r="X572" i="37"/>
  <c r="W572" i="37"/>
  <c r="V572" i="37"/>
  <c r="U572" i="37"/>
  <c r="T572" i="37"/>
  <c r="S572" i="37"/>
  <c r="R572" i="37"/>
  <c r="Q572" i="37"/>
  <c r="P572" i="37"/>
  <c r="O572" i="37"/>
  <c r="N572" i="37"/>
  <c r="M572" i="37"/>
  <c r="L572" i="37"/>
  <c r="K572" i="37"/>
  <c r="J572" i="37"/>
  <c r="I572" i="37"/>
  <c r="H572" i="37"/>
  <c r="G572" i="37"/>
  <c r="F572" i="37"/>
  <c r="E572" i="37"/>
  <c r="AK571" i="37"/>
  <c r="AJ571" i="37"/>
  <c r="AI571" i="37"/>
  <c r="AH571" i="37"/>
  <c r="AG571" i="37"/>
  <c r="AF571" i="37"/>
  <c r="AE571" i="37"/>
  <c r="AD571" i="37"/>
  <c r="AB571" i="37"/>
  <c r="AA571" i="37"/>
  <c r="Z571" i="37"/>
  <c r="Y571" i="37"/>
  <c r="X571" i="37"/>
  <c r="W571" i="37"/>
  <c r="V571" i="37"/>
  <c r="U571" i="37"/>
  <c r="T571" i="37"/>
  <c r="S571" i="37"/>
  <c r="R571" i="37"/>
  <c r="Q571" i="37"/>
  <c r="P571" i="37"/>
  <c r="O571" i="37"/>
  <c r="N571" i="37"/>
  <c r="M571" i="37"/>
  <c r="L571" i="37"/>
  <c r="K571" i="37"/>
  <c r="J571" i="37"/>
  <c r="I571" i="37"/>
  <c r="H571" i="37"/>
  <c r="G571" i="37"/>
  <c r="F571" i="37"/>
  <c r="E571" i="37"/>
  <c r="AK570" i="37"/>
  <c r="AJ570" i="37"/>
  <c r="AI570" i="37"/>
  <c r="AH570" i="37"/>
  <c r="AG570" i="37"/>
  <c r="AF570" i="37"/>
  <c r="AE570" i="37"/>
  <c r="AD570" i="37"/>
  <c r="AB570" i="37"/>
  <c r="AA570" i="37"/>
  <c r="Z570" i="37"/>
  <c r="Y570" i="37"/>
  <c r="X570" i="37"/>
  <c r="W570" i="37"/>
  <c r="V570" i="37"/>
  <c r="U570" i="37"/>
  <c r="T570" i="37"/>
  <c r="S570" i="37"/>
  <c r="R570" i="37"/>
  <c r="Q570" i="37"/>
  <c r="P570" i="37"/>
  <c r="O570" i="37"/>
  <c r="N570" i="37"/>
  <c r="M570" i="37"/>
  <c r="L570" i="37"/>
  <c r="K570" i="37"/>
  <c r="J570" i="37"/>
  <c r="I570" i="37"/>
  <c r="H570" i="37"/>
  <c r="G570" i="37"/>
  <c r="F570" i="37"/>
  <c r="E570" i="37"/>
  <c r="AK569" i="37"/>
  <c r="AJ569" i="37"/>
  <c r="AI569" i="37"/>
  <c r="AH569" i="37"/>
  <c r="AG569" i="37"/>
  <c r="AF569" i="37"/>
  <c r="AE569" i="37"/>
  <c r="AD569" i="37"/>
  <c r="AB569" i="37"/>
  <c r="AA569" i="37"/>
  <c r="Z569" i="37"/>
  <c r="Y569" i="37"/>
  <c r="X569" i="37"/>
  <c r="W569" i="37"/>
  <c r="V569" i="37"/>
  <c r="U569" i="37"/>
  <c r="T569" i="37"/>
  <c r="S569" i="37"/>
  <c r="R569" i="37"/>
  <c r="Q569" i="37"/>
  <c r="P569" i="37"/>
  <c r="O569" i="37"/>
  <c r="N569" i="37"/>
  <c r="M569" i="37"/>
  <c r="L569" i="37"/>
  <c r="K569" i="37"/>
  <c r="J569" i="37"/>
  <c r="I569" i="37"/>
  <c r="H569" i="37"/>
  <c r="G569" i="37"/>
  <c r="F569" i="37"/>
  <c r="E569" i="37"/>
  <c r="AK568" i="37"/>
  <c r="AJ568" i="37"/>
  <c r="AI568" i="37"/>
  <c r="AH568" i="37"/>
  <c r="AG568" i="37"/>
  <c r="AF568" i="37"/>
  <c r="AE568" i="37"/>
  <c r="AD568" i="37"/>
  <c r="AB568" i="37"/>
  <c r="AA568" i="37"/>
  <c r="Z568" i="37"/>
  <c r="Y568" i="37"/>
  <c r="X568" i="37"/>
  <c r="W568" i="37"/>
  <c r="V568" i="37"/>
  <c r="U568" i="37"/>
  <c r="T568" i="37"/>
  <c r="S568" i="37"/>
  <c r="R568" i="37"/>
  <c r="Q568" i="37"/>
  <c r="P568" i="37"/>
  <c r="O568" i="37"/>
  <c r="N568" i="37"/>
  <c r="M568" i="37"/>
  <c r="L568" i="37"/>
  <c r="K568" i="37"/>
  <c r="J568" i="37"/>
  <c r="I568" i="37"/>
  <c r="H568" i="37"/>
  <c r="G568" i="37"/>
  <c r="F568" i="37"/>
  <c r="E568" i="37"/>
  <c r="AK567" i="37"/>
  <c r="AJ567" i="37"/>
  <c r="AI567" i="37"/>
  <c r="AH567" i="37"/>
  <c r="AG567" i="37"/>
  <c r="AF567" i="37"/>
  <c r="AE567" i="37"/>
  <c r="AD567" i="37"/>
  <c r="AB567" i="37"/>
  <c r="AA567" i="37"/>
  <c r="Z567" i="37"/>
  <c r="Y567" i="37"/>
  <c r="X567" i="37"/>
  <c r="W567" i="37"/>
  <c r="V567" i="37"/>
  <c r="U567" i="37"/>
  <c r="T567" i="37"/>
  <c r="S567" i="37"/>
  <c r="R567" i="37"/>
  <c r="Q567" i="37"/>
  <c r="P567" i="37"/>
  <c r="O567" i="37"/>
  <c r="N567" i="37"/>
  <c r="M567" i="37"/>
  <c r="L567" i="37"/>
  <c r="K567" i="37"/>
  <c r="J567" i="37"/>
  <c r="I567" i="37"/>
  <c r="H567" i="37"/>
  <c r="G567" i="37"/>
  <c r="F567" i="37"/>
  <c r="E567" i="37"/>
  <c r="AK566" i="37"/>
  <c r="AJ566" i="37"/>
  <c r="AI566" i="37"/>
  <c r="AH566" i="37"/>
  <c r="AG566" i="37"/>
  <c r="AF566" i="37"/>
  <c r="AE566" i="37"/>
  <c r="AD566" i="37"/>
  <c r="AB566" i="37"/>
  <c r="AA566" i="37"/>
  <c r="Z566" i="37"/>
  <c r="Y566" i="37"/>
  <c r="X566" i="37"/>
  <c r="W566" i="37"/>
  <c r="V566" i="37"/>
  <c r="U566" i="37"/>
  <c r="T566" i="37"/>
  <c r="S566" i="37"/>
  <c r="R566" i="37"/>
  <c r="Q566" i="37"/>
  <c r="P566" i="37"/>
  <c r="O566" i="37"/>
  <c r="N566" i="37"/>
  <c r="M566" i="37"/>
  <c r="L566" i="37"/>
  <c r="K566" i="37"/>
  <c r="J566" i="37"/>
  <c r="I566" i="37"/>
  <c r="H566" i="37"/>
  <c r="G566" i="37"/>
  <c r="F566" i="37"/>
  <c r="E566" i="37"/>
  <c r="AK565" i="37"/>
  <c r="AJ565" i="37"/>
  <c r="AI565" i="37"/>
  <c r="AH565" i="37"/>
  <c r="AG565" i="37"/>
  <c r="AF565" i="37"/>
  <c r="AE565" i="37"/>
  <c r="AD565" i="37"/>
  <c r="AB565" i="37"/>
  <c r="AA565" i="37"/>
  <c r="Z565" i="37"/>
  <c r="Y565" i="37"/>
  <c r="X565" i="37"/>
  <c r="W565" i="37"/>
  <c r="V565" i="37"/>
  <c r="U565" i="37"/>
  <c r="T565" i="37"/>
  <c r="S565" i="37"/>
  <c r="R565" i="37"/>
  <c r="Q565" i="37"/>
  <c r="P565" i="37"/>
  <c r="O565" i="37"/>
  <c r="N565" i="37"/>
  <c r="M565" i="37"/>
  <c r="L565" i="37"/>
  <c r="K565" i="37"/>
  <c r="J565" i="37"/>
  <c r="I565" i="37"/>
  <c r="H565" i="37"/>
  <c r="G565" i="37"/>
  <c r="F565" i="37"/>
  <c r="E565" i="37"/>
  <c r="AK564" i="37"/>
  <c r="AJ564" i="37"/>
  <c r="AI564" i="37"/>
  <c r="AH564" i="37"/>
  <c r="AG564" i="37"/>
  <c r="AF564" i="37"/>
  <c r="AE564" i="37"/>
  <c r="AD564" i="37"/>
  <c r="AB564" i="37"/>
  <c r="AA564" i="37"/>
  <c r="Z564" i="37"/>
  <c r="Y564" i="37"/>
  <c r="X564" i="37"/>
  <c r="W564" i="37"/>
  <c r="V564" i="37"/>
  <c r="U564" i="37"/>
  <c r="T564" i="37"/>
  <c r="S564" i="37"/>
  <c r="R564" i="37"/>
  <c r="Q564" i="37"/>
  <c r="P564" i="37"/>
  <c r="O564" i="37"/>
  <c r="N564" i="37"/>
  <c r="M564" i="37"/>
  <c r="L564" i="37"/>
  <c r="K564" i="37"/>
  <c r="J564" i="37"/>
  <c r="I564" i="37"/>
  <c r="H564" i="37"/>
  <c r="G564" i="37"/>
  <c r="F564" i="37"/>
  <c r="E564" i="37"/>
  <c r="AK563" i="37"/>
  <c r="AJ563" i="37"/>
  <c r="AI563" i="37"/>
  <c r="AH563" i="37"/>
  <c r="AG563" i="37"/>
  <c r="AF563" i="37"/>
  <c r="AE563" i="37"/>
  <c r="AD563" i="37"/>
  <c r="AB563" i="37"/>
  <c r="AA563" i="37"/>
  <c r="Z563" i="37"/>
  <c r="Y563" i="37"/>
  <c r="X563" i="37"/>
  <c r="W563" i="37"/>
  <c r="V563" i="37"/>
  <c r="U563" i="37"/>
  <c r="T563" i="37"/>
  <c r="S563" i="37"/>
  <c r="R563" i="37"/>
  <c r="Q563" i="37"/>
  <c r="P563" i="37"/>
  <c r="O563" i="37"/>
  <c r="N563" i="37"/>
  <c r="M563" i="37"/>
  <c r="L563" i="37"/>
  <c r="K563" i="37"/>
  <c r="J563" i="37"/>
  <c r="I563" i="37"/>
  <c r="H563" i="37"/>
  <c r="G563" i="37"/>
  <c r="F563" i="37"/>
  <c r="E563" i="37"/>
  <c r="AK562" i="37"/>
  <c r="AJ562" i="37"/>
  <c r="AI562" i="37"/>
  <c r="AH562" i="37"/>
  <c r="AG562" i="37"/>
  <c r="AF562" i="37"/>
  <c r="AE562" i="37"/>
  <c r="AD562" i="37"/>
  <c r="AB562" i="37"/>
  <c r="AA562" i="37"/>
  <c r="Z562" i="37"/>
  <c r="Y562" i="37"/>
  <c r="X562" i="37"/>
  <c r="W562" i="37"/>
  <c r="V562" i="37"/>
  <c r="U562" i="37"/>
  <c r="T562" i="37"/>
  <c r="S562" i="37"/>
  <c r="R562" i="37"/>
  <c r="Q562" i="37"/>
  <c r="P562" i="37"/>
  <c r="O562" i="37"/>
  <c r="N562" i="37"/>
  <c r="M562" i="37"/>
  <c r="L562" i="37"/>
  <c r="K562" i="37"/>
  <c r="J562" i="37"/>
  <c r="I562" i="37"/>
  <c r="H562" i="37"/>
  <c r="G562" i="37"/>
  <c r="F562" i="37"/>
  <c r="E562" i="37"/>
  <c r="AK561" i="37"/>
  <c r="AJ561" i="37"/>
  <c r="AI561" i="37"/>
  <c r="AH561" i="37"/>
  <c r="AG561" i="37"/>
  <c r="AF561" i="37"/>
  <c r="AE561" i="37"/>
  <c r="AD561" i="37"/>
  <c r="AB561" i="37"/>
  <c r="AA561" i="37"/>
  <c r="Z561" i="37"/>
  <c r="Y561" i="37"/>
  <c r="X561" i="37"/>
  <c r="W561" i="37"/>
  <c r="V561" i="37"/>
  <c r="U561" i="37"/>
  <c r="T561" i="37"/>
  <c r="S561" i="37"/>
  <c r="R561" i="37"/>
  <c r="Q561" i="37"/>
  <c r="P561" i="37"/>
  <c r="O561" i="37"/>
  <c r="N561" i="37"/>
  <c r="M561" i="37"/>
  <c r="L561" i="37"/>
  <c r="K561" i="37"/>
  <c r="J561" i="37"/>
  <c r="I561" i="37"/>
  <c r="H561" i="37"/>
  <c r="G561" i="37"/>
  <c r="F561" i="37"/>
  <c r="E561" i="37"/>
  <c r="AK560" i="37"/>
  <c r="AJ560" i="37"/>
  <c r="AI560" i="37"/>
  <c r="AH560" i="37"/>
  <c r="AG560" i="37"/>
  <c r="AF560" i="37"/>
  <c r="AE560" i="37"/>
  <c r="AD560" i="37"/>
  <c r="AB560" i="37"/>
  <c r="AC560" i="37" s="1"/>
  <c r="AA560" i="37"/>
  <c r="Z560" i="37"/>
  <c r="Y560" i="37"/>
  <c r="X560" i="37"/>
  <c r="W560" i="37"/>
  <c r="V560" i="37"/>
  <c r="U560" i="37"/>
  <c r="T560" i="37"/>
  <c r="S560" i="37"/>
  <c r="R560" i="37"/>
  <c r="Q560" i="37"/>
  <c r="P560" i="37"/>
  <c r="O560" i="37"/>
  <c r="N560" i="37"/>
  <c r="M560" i="37"/>
  <c r="L560" i="37"/>
  <c r="K560" i="37"/>
  <c r="J560" i="37"/>
  <c r="I560" i="37"/>
  <c r="H560" i="37"/>
  <c r="G560" i="37"/>
  <c r="F560" i="37"/>
  <c r="E560" i="37"/>
  <c r="AK559" i="37"/>
  <c r="AJ559" i="37"/>
  <c r="AI559" i="37"/>
  <c r="AH559" i="37"/>
  <c r="AG559" i="37"/>
  <c r="AF559" i="37"/>
  <c r="AE559" i="37"/>
  <c r="AD559" i="37"/>
  <c r="AB559" i="37"/>
  <c r="AA559" i="37"/>
  <c r="Z559" i="37"/>
  <c r="Y559" i="37"/>
  <c r="X559" i="37"/>
  <c r="W559" i="37"/>
  <c r="V559" i="37"/>
  <c r="U559" i="37"/>
  <c r="T559" i="37"/>
  <c r="S559" i="37"/>
  <c r="R559" i="37"/>
  <c r="Q559" i="37"/>
  <c r="P559" i="37"/>
  <c r="O559" i="37"/>
  <c r="N559" i="37"/>
  <c r="M559" i="37"/>
  <c r="L559" i="37"/>
  <c r="K559" i="37"/>
  <c r="J559" i="37"/>
  <c r="I559" i="37"/>
  <c r="H559" i="37"/>
  <c r="G559" i="37"/>
  <c r="F559" i="37"/>
  <c r="E559" i="37"/>
  <c r="AK558" i="37"/>
  <c r="AJ558" i="37"/>
  <c r="AI558" i="37"/>
  <c r="AH558" i="37"/>
  <c r="AG558" i="37"/>
  <c r="AF558" i="37"/>
  <c r="AE558" i="37"/>
  <c r="AD558" i="37"/>
  <c r="AB558" i="37"/>
  <c r="AA558" i="37"/>
  <c r="Z558" i="37"/>
  <c r="Y558" i="37"/>
  <c r="X558" i="37"/>
  <c r="W558" i="37"/>
  <c r="V558" i="37"/>
  <c r="U558" i="37"/>
  <c r="T558" i="37"/>
  <c r="S558" i="37"/>
  <c r="R558" i="37"/>
  <c r="Q558" i="37"/>
  <c r="P558" i="37"/>
  <c r="O558" i="37"/>
  <c r="N558" i="37"/>
  <c r="M558" i="37"/>
  <c r="L558" i="37"/>
  <c r="K558" i="37"/>
  <c r="J558" i="37"/>
  <c r="I558" i="37"/>
  <c r="H558" i="37"/>
  <c r="G558" i="37"/>
  <c r="F558" i="37"/>
  <c r="E558" i="37"/>
  <c r="AK557" i="37"/>
  <c r="AJ557" i="37"/>
  <c r="AI557" i="37"/>
  <c r="AH557" i="37"/>
  <c r="AG557" i="37"/>
  <c r="AF557" i="37"/>
  <c r="AE557" i="37"/>
  <c r="AD557" i="37"/>
  <c r="AB557" i="37"/>
  <c r="AA557" i="37"/>
  <c r="Z557" i="37"/>
  <c r="Y557" i="37"/>
  <c r="X557" i="37"/>
  <c r="W557" i="37"/>
  <c r="V557" i="37"/>
  <c r="U557" i="37"/>
  <c r="T557" i="37"/>
  <c r="S557" i="37"/>
  <c r="R557" i="37"/>
  <c r="Q557" i="37"/>
  <c r="P557" i="37"/>
  <c r="O557" i="37"/>
  <c r="N557" i="37"/>
  <c r="M557" i="37"/>
  <c r="L557" i="37"/>
  <c r="K557" i="37"/>
  <c r="J557" i="37"/>
  <c r="I557" i="37"/>
  <c r="H557" i="37"/>
  <c r="G557" i="37"/>
  <c r="F557" i="37"/>
  <c r="E557" i="37"/>
  <c r="AK556" i="37"/>
  <c r="AJ556" i="37"/>
  <c r="AI556" i="37"/>
  <c r="AH556" i="37"/>
  <c r="AG556" i="37"/>
  <c r="AF556" i="37"/>
  <c r="AE556" i="37"/>
  <c r="AD556" i="37"/>
  <c r="AB556" i="37"/>
  <c r="AA556" i="37"/>
  <c r="Z556" i="37"/>
  <c r="Y556" i="37"/>
  <c r="X556" i="37"/>
  <c r="W556" i="37"/>
  <c r="V556" i="37"/>
  <c r="U556" i="37"/>
  <c r="T556" i="37"/>
  <c r="S556" i="37"/>
  <c r="R556" i="37"/>
  <c r="Q556" i="37"/>
  <c r="P556" i="37"/>
  <c r="O556" i="37"/>
  <c r="N556" i="37"/>
  <c r="M556" i="37"/>
  <c r="L556" i="37"/>
  <c r="K556" i="37"/>
  <c r="J556" i="37"/>
  <c r="I556" i="37"/>
  <c r="H556" i="37"/>
  <c r="G556" i="37"/>
  <c r="F556" i="37"/>
  <c r="E556" i="37"/>
  <c r="AK555" i="37"/>
  <c r="AJ555" i="37"/>
  <c r="AI555" i="37"/>
  <c r="AH555" i="37"/>
  <c r="AG555" i="37"/>
  <c r="AF555" i="37"/>
  <c r="AE555" i="37"/>
  <c r="AD555" i="37"/>
  <c r="AB555" i="37"/>
  <c r="AA555" i="37"/>
  <c r="Z555" i="37"/>
  <c r="Y555" i="37"/>
  <c r="X555" i="37"/>
  <c r="W555" i="37"/>
  <c r="V555" i="37"/>
  <c r="U555" i="37"/>
  <c r="T555" i="37"/>
  <c r="S555" i="37"/>
  <c r="R555" i="37"/>
  <c r="Q555" i="37"/>
  <c r="P555" i="37"/>
  <c r="O555" i="37"/>
  <c r="N555" i="37"/>
  <c r="M555" i="37"/>
  <c r="L555" i="37"/>
  <c r="K555" i="37"/>
  <c r="J555" i="37"/>
  <c r="I555" i="37"/>
  <c r="H555" i="37"/>
  <c r="G555" i="37"/>
  <c r="F555" i="37"/>
  <c r="E555" i="37"/>
  <c r="AK554" i="37"/>
  <c r="AJ554" i="37"/>
  <c r="AI554" i="37"/>
  <c r="AH554" i="37"/>
  <c r="AG554" i="37"/>
  <c r="AF554" i="37"/>
  <c r="AE554" i="37"/>
  <c r="AD554" i="37"/>
  <c r="AB554" i="37"/>
  <c r="AA554" i="37"/>
  <c r="Z554" i="37"/>
  <c r="Y554" i="37"/>
  <c r="X554" i="37"/>
  <c r="W554" i="37"/>
  <c r="V554" i="37"/>
  <c r="U554" i="37"/>
  <c r="T554" i="37"/>
  <c r="S554" i="37"/>
  <c r="R554" i="37"/>
  <c r="Q554" i="37"/>
  <c r="P554" i="37"/>
  <c r="O554" i="37"/>
  <c r="N554" i="37"/>
  <c r="M554" i="37"/>
  <c r="L554" i="37"/>
  <c r="K554" i="37"/>
  <c r="J554" i="37"/>
  <c r="I554" i="37"/>
  <c r="H554" i="37"/>
  <c r="G554" i="37"/>
  <c r="F554" i="37"/>
  <c r="E554" i="37"/>
  <c r="AK553" i="37"/>
  <c r="AJ553" i="37"/>
  <c r="AI553" i="37"/>
  <c r="AH553" i="37"/>
  <c r="AG553" i="37"/>
  <c r="AF553" i="37"/>
  <c r="AE553" i="37"/>
  <c r="AD553" i="37"/>
  <c r="AB553" i="37"/>
  <c r="AA553" i="37"/>
  <c r="Z553" i="37"/>
  <c r="Y553" i="37"/>
  <c r="X553" i="37"/>
  <c r="W553" i="37"/>
  <c r="V553" i="37"/>
  <c r="U553" i="37"/>
  <c r="T553" i="37"/>
  <c r="S553" i="37"/>
  <c r="R553" i="37"/>
  <c r="Q553" i="37"/>
  <c r="P553" i="37"/>
  <c r="O553" i="37"/>
  <c r="N553" i="37"/>
  <c r="M553" i="37"/>
  <c r="L553" i="37"/>
  <c r="K553" i="37"/>
  <c r="J553" i="37"/>
  <c r="I553" i="37"/>
  <c r="H553" i="37"/>
  <c r="G553" i="37"/>
  <c r="F553" i="37"/>
  <c r="E553" i="37"/>
  <c r="AK552" i="37"/>
  <c r="AJ552" i="37"/>
  <c r="AI552" i="37"/>
  <c r="AH552" i="37"/>
  <c r="AG552" i="37"/>
  <c r="AF552" i="37"/>
  <c r="AE552" i="37"/>
  <c r="AD552" i="37"/>
  <c r="AB552" i="37"/>
  <c r="AA552" i="37"/>
  <c r="Z552" i="37"/>
  <c r="Y552" i="37"/>
  <c r="X552" i="37"/>
  <c r="W552" i="37"/>
  <c r="V552" i="37"/>
  <c r="U552" i="37"/>
  <c r="T552" i="37"/>
  <c r="S552" i="37"/>
  <c r="R552" i="37"/>
  <c r="Q552" i="37"/>
  <c r="P552" i="37"/>
  <c r="O552" i="37"/>
  <c r="N552" i="37"/>
  <c r="M552" i="37"/>
  <c r="L552" i="37"/>
  <c r="K552" i="37"/>
  <c r="J552" i="37"/>
  <c r="I552" i="37"/>
  <c r="H552" i="37"/>
  <c r="G552" i="37"/>
  <c r="F552" i="37"/>
  <c r="E552" i="37"/>
  <c r="AK551" i="37"/>
  <c r="AJ551" i="37"/>
  <c r="AI551" i="37"/>
  <c r="AH551" i="37"/>
  <c r="AG551" i="37"/>
  <c r="AF551" i="37"/>
  <c r="AE551" i="37"/>
  <c r="AD551" i="37"/>
  <c r="AB551" i="37"/>
  <c r="AA551" i="37"/>
  <c r="Z551" i="37"/>
  <c r="Y551" i="37"/>
  <c r="X551" i="37"/>
  <c r="W551" i="37"/>
  <c r="V551" i="37"/>
  <c r="U551" i="37"/>
  <c r="T551" i="37"/>
  <c r="S551" i="37"/>
  <c r="R551" i="37"/>
  <c r="Q551" i="37"/>
  <c r="P551" i="37"/>
  <c r="O551" i="37"/>
  <c r="N551" i="37"/>
  <c r="M551" i="37"/>
  <c r="L551" i="37"/>
  <c r="K551" i="37"/>
  <c r="J551" i="37"/>
  <c r="I551" i="37"/>
  <c r="H551" i="37"/>
  <c r="G551" i="37"/>
  <c r="F551" i="37"/>
  <c r="E551" i="37"/>
  <c r="AK550" i="37"/>
  <c r="AJ550" i="37"/>
  <c r="AI550" i="37"/>
  <c r="AH550" i="37"/>
  <c r="AG550" i="37"/>
  <c r="AF550" i="37"/>
  <c r="AE550" i="37"/>
  <c r="AD550" i="37"/>
  <c r="AB550" i="37"/>
  <c r="AC550" i="37" s="1"/>
  <c r="AA550" i="37"/>
  <c r="Z550" i="37"/>
  <c r="Y550" i="37"/>
  <c r="X550" i="37"/>
  <c r="W550" i="37"/>
  <c r="V550" i="37"/>
  <c r="U550" i="37"/>
  <c r="T550" i="37"/>
  <c r="S550" i="37"/>
  <c r="R550" i="37"/>
  <c r="Q550" i="37"/>
  <c r="P550" i="37"/>
  <c r="O550" i="37"/>
  <c r="N550" i="37"/>
  <c r="M550" i="37"/>
  <c r="L550" i="37"/>
  <c r="K550" i="37"/>
  <c r="J550" i="37"/>
  <c r="I550" i="37"/>
  <c r="H550" i="37"/>
  <c r="G550" i="37"/>
  <c r="F550" i="37"/>
  <c r="E550" i="37"/>
  <c r="AK549" i="37"/>
  <c r="AJ549" i="37"/>
  <c r="AI549" i="37"/>
  <c r="AH549" i="37"/>
  <c r="AG549" i="37"/>
  <c r="AF549" i="37"/>
  <c r="AE549" i="37"/>
  <c r="AD549" i="37"/>
  <c r="AB549" i="37"/>
  <c r="AA549" i="37"/>
  <c r="Z549" i="37"/>
  <c r="Y549" i="37"/>
  <c r="X549" i="37"/>
  <c r="W549" i="37"/>
  <c r="V549" i="37"/>
  <c r="U549" i="37"/>
  <c r="T549" i="37"/>
  <c r="S549" i="37"/>
  <c r="R549" i="37"/>
  <c r="Q549" i="37"/>
  <c r="P549" i="37"/>
  <c r="O549" i="37"/>
  <c r="N549" i="37"/>
  <c r="M549" i="37"/>
  <c r="L549" i="37"/>
  <c r="K549" i="37"/>
  <c r="J549" i="37"/>
  <c r="I549" i="37"/>
  <c r="H549" i="37"/>
  <c r="G549" i="37"/>
  <c r="F549" i="37"/>
  <c r="E549" i="37"/>
  <c r="AK548" i="37"/>
  <c r="AJ548" i="37"/>
  <c r="AI548" i="37"/>
  <c r="AH548" i="37"/>
  <c r="AG548" i="37"/>
  <c r="AF548" i="37"/>
  <c r="AE548" i="37"/>
  <c r="AD548" i="37"/>
  <c r="AB548" i="37"/>
  <c r="AA548" i="37"/>
  <c r="Z548" i="37"/>
  <c r="Y548" i="37"/>
  <c r="X548" i="37"/>
  <c r="W548" i="37"/>
  <c r="V548" i="37"/>
  <c r="U548" i="37"/>
  <c r="T548" i="37"/>
  <c r="S548" i="37"/>
  <c r="R548" i="37"/>
  <c r="Q548" i="37"/>
  <c r="P548" i="37"/>
  <c r="O548" i="37"/>
  <c r="N548" i="37"/>
  <c r="M548" i="37"/>
  <c r="L548" i="37"/>
  <c r="K548" i="37"/>
  <c r="J548" i="37"/>
  <c r="I548" i="37"/>
  <c r="H548" i="37"/>
  <c r="G548" i="37"/>
  <c r="F548" i="37"/>
  <c r="E548" i="37"/>
  <c r="AK547" i="37"/>
  <c r="AJ547" i="37"/>
  <c r="AI547" i="37"/>
  <c r="AH547" i="37"/>
  <c r="AG547" i="37"/>
  <c r="AF547" i="37"/>
  <c r="AE547" i="37"/>
  <c r="AD547" i="37"/>
  <c r="AB547" i="37"/>
  <c r="AA547" i="37"/>
  <c r="Z547" i="37"/>
  <c r="Y547" i="37"/>
  <c r="X547" i="37"/>
  <c r="W547" i="37"/>
  <c r="V547" i="37"/>
  <c r="U547" i="37"/>
  <c r="T547" i="37"/>
  <c r="S547" i="37"/>
  <c r="R547" i="37"/>
  <c r="Q547" i="37"/>
  <c r="P547" i="37"/>
  <c r="O547" i="37"/>
  <c r="N547" i="37"/>
  <c r="M547" i="37"/>
  <c r="L547" i="37"/>
  <c r="K547" i="37"/>
  <c r="J547" i="37"/>
  <c r="I547" i="37"/>
  <c r="H547" i="37"/>
  <c r="G547" i="37"/>
  <c r="F547" i="37"/>
  <c r="E547" i="37"/>
  <c r="AK546" i="37"/>
  <c r="AJ546" i="37"/>
  <c r="AI546" i="37"/>
  <c r="AH546" i="37"/>
  <c r="AG546" i="37"/>
  <c r="AF546" i="37"/>
  <c r="AE546" i="37"/>
  <c r="AD546" i="37"/>
  <c r="AB546" i="37"/>
  <c r="AA546" i="37"/>
  <c r="Z546" i="37"/>
  <c r="Y546" i="37"/>
  <c r="X546" i="37"/>
  <c r="W546" i="37"/>
  <c r="V546" i="37"/>
  <c r="U546" i="37"/>
  <c r="T546" i="37"/>
  <c r="S546" i="37"/>
  <c r="R546" i="37"/>
  <c r="Q546" i="37"/>
  <c r="P546" i="37"/>
  <c r="O546" i="37"/>
  <c r="N546" i="37"/>
  <c r="M546" i="37"/>
  <c r="L546" i="37"/>
  <c r="K546" i="37"/>
  <c r="J546" i="37"/>
  <c r="I546" i="37"/>
  <c r="H546" i="37"/>
  <c r="G546" i="37"/>
  <c r="F546" i="37"/>
  <c r="E546" i="37"/>
  <c r="AK545" i="37"/>
  <c r="AJ545" i="37"/>
  <c r="AI545" i="37"/>
  <c r="AH545" i="37"/>
  <c r="AG545" i="37"/>
  <c r="AF545" i="37"/>
  <c r="AE545" i="37"/>
  <c r="AD545" i="37"/>
  <c r="AB545" i="37"/>
  <c r="AA545" i="37"/>
  <c r="Z545" i="37"/>
  <c r="Y545" i="37"/>
  <c r="X545" i="37"/>
  <c r="W545" i="37"/>
  <c r="V545" i="37"/>
  <c r="U545" i="37"/>
  <c r="T545" i="37"/>
  <c r="S545" i="37"/>
  <c r="R545" i="37"/>
  <c r="Q545" i="37"/>
  <c r="P545" i="37"/>
  <c r="O545" i="37"/>
  <c r="N545" i="37"/>
  <c r="M545" i="37"/>
  <c r="L545" i="37"/>
  <c r="K545" i="37"/>
  <c r="J545" i="37"/>
  <c r="I545" i="37"/>
  <c r="H545" i="37"/>
  <c r="G545" i="37"/>
  <c r="F545" i="37"/>
  <c r="E545" i="37"/>
  <c r="AK544" i="37"/>
  <c r="AJ544" i="37"/>
  <c r="AI544" i="37"/>
  <c r="AH544" i="37"/>
  <c r="AG544" i="37"/>
  <c r="AF544" i="37"/>
  <c r="AE544" i="37"/>
  <c r="AD544" i="37"/>
  <c r="AB544" i="37"/>
  <c r="AA544" i="37"/>
  <c r="Z544" i="37"/>
  <c r="Y544" i="37"/>
  <c r="X544" i="37"/>
  <c r="W544" i="37"/>
  <c r="V544" i="37"/>
  <c r="U544" i="37"/>
  <c r="T544" i="37"/>
  <c r="S544" i="37"/>
  <c r="R544" i="37"/>
  <c r="Q544" i="37"/>
  <c r="P544" i="37"/>
  <c r="O544" i="37"/>
  <c r="N544" i="37"/>
  <c r="M544" i="37"/>
  <c r="L544" i="37"/>
  <c r="K544" i="37"/>
  <c r="J544" i="37"/>
  <c r="I544" i="37"/>
  <c r="H544" i="37"/>
  <c r="G544" i="37"/>
  <c r="F544" i="37"/>
  <c r="E544" i="37"/>
  <c r="AK543" i="37"/>
  <c r="AJ543" i="37"/>
  <c r="AI543" i="37"/>
  <c r="AH543" i="37"/>
  <c r="AG543" i="37"/>
  <c r="AF543" i="37"/>
  <c r="AE543" i="37"/>
  <c r="AD543" i="37"/>
  <c r="AB543" i="37"/>
  <c r="AA543" i="37"/>
  <c r="Z543" i="37"/>
  <c r="Y543" i="37"/>
  <c r="X543" i="37"/>
  <c r="W543" i="37"/>
  <c r="V543" i="37"/>
  <c r="U543" i="37"/>
  <c r="T543" i="37"/>
  <c r="S543" i="37"/>
  <c r="R543" i="37"/>
  <c r="Q543" i="37"/>
  <c r="P543" i="37"/>
  <c r="O543" i="37"/>
  <c r="N543" i="37"/>
  <c r="M543" i="37"/>
  <c r="L543" i="37"/>
  <c r="K543" i="37"/>
  <c r="J543" i="37"/>
  <c r="I543" i="37"/>
  <c r="H543" i="37"/>
  <c r="G543" i="37"/>
  <c r="F543" i="37"/>
  <c r="E543" i="37"/>
  <c r="AK542" i="37"/>
  <c r="AJ542" i="37"/>
  <c r="AI542" i="37"/>
  <c r="AH542" i="37"/>
  <c r="AG542" i="37"/>
  <c r="AF542" i="37"/>
  <c r="AE542" i="37"/>
  <c r="AD542" i="37"/>
  <c r="AB542" i="37"/>
  <c r="AA542" i="37"/>
  <c r="Z542" i="37"/>
  <c r="Y542" i="37"/>
  <c r="X542" i="37"/>
  <c r="W542" i="37"/>
  <c r="V542" i="37"/>
  <c r="U542" i="37"/>
  <c r="T542" i="37"/>
  <c r="S542" i="37"/>
  <c r="R542" i="37"/>
  <c r="Q542" i="37"/>
  <c r="P542" i="37"/>
  <c r="O542" i="37"/>
  <c r="N542" i="37"/>
  <c r="M542" i="37"/>
  <c r="L542" i="37"/>
  <c r="K542" i="37"/>
  <c r="J542" i="37"/>
  <c r="I542" i="37"/>
  <c r="H542" i="37"/>
  <c r="G542" i="37"/>
  <c r="F542" i="37"/>
  <c r="E542" i="37"/>
  <c r="AK541" i="37"/>
  <c r="AJ541" i="37"/>
  <c r="AI541" i="37"/>
  <c r="AH541" i="37"/>
  <c r="AG541" i="37"/>
  <c r="AF541" i="37"/>
  <c r="AE541" i="37"/>
  <c r="AD541" i="37"/>
  <c r="AB541" i="37"/>
  <c r="AA541" i="37"/>
  <c r="Z541" i="37"/>
  <c r="Y541" i="37"/>
  <c r="X541" i="37"/>
  <c r="W541" i="37"/>
  <c r="V541" i="37"/>
  <c r="U541" i="37"/>
  <c r="T541" i="37"/>
  <c r="S541" i="37"/>
  <c r="R541" i="37"/>
  <c r="Q541" i="37"/>
  <c r="P541" i="37"/>
  <c r="O541" i="37"/>
  <c r="N541" i="37"/>
  <c r="M541" i="37"/>
  <c r="L541" i="37"/>
  <c r="K541" i="37"/>
  <c r="J541" i="37"/>
  <c r="I541" i="37"/>
  <c r="H541" i="37"/>
  <c r="G541" i="37"/>
  <c r="F541" i="37"/>
  <c r="E541" i="37"/>
  <c r="AK540" i="37"/>
  <c r="AJ540" i="37"/>
  <c r="AI540" i="37"/>
  <c r="AH540" i="37"/>
  <c r="AG540" i="37"/>
  <c r="AF540" i="37"/>
  <c r="AE540" i="37"/>
  <c r="AD540" i="37"/>
  <c r="AB540" i="37"/>
  <c r="AA540" i="37"/>
  <c r="Z540" i="37"/>
  <c r="Y540" i="37"/>
  <c r="X540" i="37"/>
  <c r="W540" i="37"/>
  <c r="V540" i="37"/>
  <c r="U540" i="37"/>
  <c r="T540" i="37"/>
  <c r="S540" i="37"/>
  <c r="R540" i="37"/>
  <c r="Q540" i="37"/>
  <c r="P540" i="37"/>
  <c r="O540" i="37"/>
  <c r="N540" i="37"/>
  <c r="M540" i="37"/>
  <c r="L540" i="37"/>
  <c r="K540" i="37"/>
  <c r="J540" i="37"/>
  <c r="I540" i="37"/>
  <c r="H540" i="37"/>
  <c r="G540" i="37"/>
  <c r="F540" i="37"/>
  <c r="E540" i="37"/>
  <c r="AK539" i="37"/>
  <c r="AJ539" i="37"/>
  <c r="AI539" i="37"/>
  <c r="AH539" i="37"/>
  <c r="AG539" i="37"/>
  <c r="AF539" i="37"/>
  <c r="AE539" i="37"/>
  <c r="AD539" i="37"/>
  <c r="AB539" i="37"/>
  <c r="AA539" i="37"/>
  <c r="Z539" i="37"/>
  <c r="Y539" i="37"/>
  <c r="X539" i="37"/>
  <c r="W539" i="37"/>
  <c r="V539" i="37"/>
  <c r="U539" i="37"/>
  <c r="T539" i="37"/>
  <c r="S539" i="37"/>
  <c r="R539" i="37"/>
  <c r="Q539" i="37"/>
  <c r="P539" i="37"/>
  <c r="O539" i="37"/>
  <c r="N539" i="37"/>
  <c r="M539" i="37"/>
  <c r="L539" i="37"/>
  <c r="K539" i="37"/>
  <c r="J539" i="37"/>
  <c r="I539" i="37"/>
  <c r="H539" i="37"/>
  <c r="G539" i="37"/>
  <c r="F539" i="37"/>
  <c r="E539" i="37"/>
  <c r="AK538" i="37"/>
  <c r="AJ538" i="37"/>
  <c r="AI538" i="37"/>
  <c r="AH538" i="37"/>
  <c r="AG538" i="37"/>
  <c r="AF538" i="37"/>
  <c r="AE538" i="37"/>
  <c r="AD538" i="37"/>
  <c r="AB538" i="37"/>
  <c r="AA538" i="37"/>
  <c r="Z538" i="37"/>
  <c r="Y538" i="37"/>
  <c r="X538" i="37"/>
  <c r="W538" i="37"/>
  <c r="V538" i="37"/>
  <c r="U538" i="37"/>
  <c r="T538" i="37"/>
  <c r="S538" i="37"/>
  <c r="R538" i="37"/>
  <c r="Q538" i="37"/>
  <c r="P538" i="37"/>
  <c r="O538" i="37"/>
  <c r="N538" i="37"/>
  <c r="M538" i="37"/>
  <c r="L538" i="37"/>
  <c r="K538" i="37"/>
  <c r="J538" i="37"/>
  <c r="I538" i="37"/>
  <c r="H538" i="37"/>
  <c r="G538" i="37"/>
  <c r="F538" i="37"/>
  <c r="E538" i="37"/>
  <c r="AK537" i="37"/>
  <c r="AJ537" i="37"/>
  <c r="AI537" i="37"/>
  <c r="AH537" i="37"/>
  <c r="AG537" i="37"/>
  <c r="AF537" i="37"/>
  <c r="AE537" i="37"/>
  <c r="AD537" i="37"/>
  <c r="AB537" i="37"/>
  <c r="AA537" i="37"/>
  <c r="Z537" i="37"/>
  <c r="Y537" i="37"/>
  <c r="X537" i="37"/>
  <c r="W537" i="37"/>
  <c r="V537" i="37"/>
  <c r="U537" i="37"/>
  <c r="T537" i="37"/>
  <c r="S537" i="37"/>
  <c r="R537" i="37"/>
  <c r="Q537" i="37"/>
  <c r="P537" i="37"/>
  <c r="O537" i="37"/>
  <c r="N537" i="37"/>
  <c r="M537" i="37"/>
  <c r="L537" i="37"/>
  <c r="K537" i="37"/>
  <c r="J537" i="37"/>
  <c r="I537" i="37"/>
  <c r="H537" i="37"/>
  <c r="G537" i="37"/>
  <c r="F537" i="37"/>
  <c r="E537" i="37"/>
  <c r="AK536" i="37"/>
  <c r="AJ536" i="37"/>
  <c r="AI536" i="37"/>
  <c r="AH536" i="37"/>
  <c r="AG536" i="37"/>
  <c r="AF536" i="37"/>
  <c r="AE536" i="37"/>
  <c r="AD536" i="37"/>
  <c r="AB536" i="37"/>
  <c r="AA536" i="37"/>
  <c r="Z536" i="37"/>
  <c r="Y536" i="37"/>
  <c r="X536" i="37"/>
  <c r="W536" i="37"/>
  <c r="V536" i="37"/>
  <c r="U536" i="37"/>
  <c r="T536" i="37"/>
  <c r="S536" i="37"/>
  <c r="R536" i="37"/>
  <c r="Q536" i="37"/>
  <c r="P536" i="37"/>
  <c r="O536" i="37"/>
  <c r="N536" i="37"/>
  <c r="M536" i="37"/>
  <c r="L536" i="37"/>
  <c r="K536" i="37"/>
  <c r="J536" i="37"/>
  <c r="I536" i="37"/>
  <c r="H536" i="37"/>
  <c r="G536" i="37"/>
  <c r="F536" i="37"/>
  <c r="E536" i="37"/>
  <c r="AK535" i="37"/>
  <c r="AJ535" i="37"/>
  <c r="AI535" i="37"/>
  <c r="AH535" i="37"/>
  <c r="AG535" i="37"/>
  <c r="AF535" i="37"/>
  <c r="AE535" i="37"/>
  <c r="AD535" i="37"/>
  <c r="AB535" i="37"/>
  <c r="AA535" i="37"/>
  <c r="Z535" i="37"/>
  <c r="Y535" i="37"/>
  <c r="X535" i="37"/>
  <c r="W535" i="37"/>
  <c r="V535" i="37"/>
  <c r="U535" i="37"/>
  <c r="T535" i="37"/>
  <c r="S535" i="37"/>
  <c r="R535" i="37"/>
  <c r="Q535" i="37"/>
  <c r="P535" i="37"/>
  <c r="O535" i="37"/>
  <c r="N535" i="37"/>
  <c r="M535" i="37"/>
  <c r="L535" i="37"/>
  <c r="K535" i="37"/>
  <c r="J535" i="37"/>
  <c r="I535" i="37"/>
  <c r="H535" i="37"/>
  <c r="G535" i="37"/>
  <c r="F535" i="37"/>
  <c r="E535" i="37"/>
  <c r="AK534" i="37"/>
  <c r="AJ534" i="37"/>
  <c r="AI534" i="37"/>
  <c r="AH534" i="37"/>
  <c r="AG534" i="37"/>
  <c r="AF534" i="37"/>
  <c r="AE534" i="37"/>
  <c r="AD534" i="37"/>
  <c r="AB534" i="37"/>
  <c r="AA534" i="37"/>
  <c r="Z534" i="37"/>
  <c r="Y534" i="37"/>
  <c r="X534" i="37"/>
  <c r="W534" i="37"/>
  <c r="V534" i="37"/>
  <c r="U534" i="37"/>
  <c r="T534" i="37"/>
  <c r="S534" i="37"/>
  <c r="R534" i="37"/>
  <c r="Q534" i="37"/>
  <c r="P534" i="37"/>
  <c r="O534" i="37"/>
  <c r="N534" i="37"/>
  <c r="M534" i="37"/>
  <c r="L534" i="37"/>
  <c r="K534" i="37"/>
  <c r="J534" i="37"/>
  <c r="I534" i="37"/>
  <c r="H534" i="37"/>
  <c r="G534" i="37"/>
  <c r="F534" i="37"/>
  <c r="E534" i="37"/>
  <c r="AK533" i="37"/>
  <c r="AJ533" i="37"/>
  <c r="AI533" i="37"/>
  <c r="AH533" i="37"/>
  <c r="AG533" i="37"/>
  <c r="AF533" i="37"/>
  <c r="AE533" i="37"/>
  <c r="AD533" i="37"/>
  <c r="AB533" i="37"/>
  <c r="AA533" i="37"/>
  <c r="Z533" i="37"/>
  <c r="Y533" i="37"/>
  <c r="X533" i="37"/>
  <c r="W533" i="37"/>
  <c r="V533" i="37"/>
  <c r="U533" i="37"/>
  <c r="T533" i="37"/>
  <c r="S533" i="37"/>
  <c r="R533" i="37"/>
  <c r="Q533" i="37"/>
  <c r="P533" i="37"/>
  <c r="O533" i="37"/>
  <c r="N533" i="37"/>
  <c r="M533" i="37"/>
  <c r="L533" i="37"/>
  <c r="K533" i="37"/>
  <c r="J533" i="37"/>
  <c r="I533" i="37"/>
  <c r="H533" i="37"/>
  <c r="G533" i="37"/>
  <c r="F533" i="37"/>
  <c r="E533" i="37"/>
  <c r="AK532" i="37"/>
  <c r="AJ532" i="37"/>
  <c r="AI532" i="37"/>
  <c r="AH532" i="37"/>
  <c r="AG532" i="37"/>
  <c r="AF532" i="37"/>
  <c r="AE532" i="37"/>
  <c r="AD532" i="37"/>
  <c r="AB532" i="37"/>
  <c r="AA532" i="37"/>
  <c r="Z532" i="37"/>
  <c r="Y532" i="37"/>
  <c r="X532" i="37"/>
  <c r="W532" i="37"/>
  <c r="V532" i="37"/>
  <c r="U532" i="37"/>
  <c r="T532" i="37"/>
  <c r="S532" i="37"/>
  <c r="R532" i="37"/>
  <c r="Q532" i="37"/>
  <c r="P532" i="37"/>
  <c r="O532" i="37"/>
  <c r="N532" i="37"/>
  <c r="M532" i="37"/>
  <c r="L532" i="37"/>
  <c r="K532" i="37"/>
  <c r="J532" i="37"/>
  <c r="I532" i="37"/>
  <c r="H532" i="37"/>
  <c r="G532" i="37"/>
  <c r="F532" i="37"/>
  <c r="E532" i="37"/>
  <c r="AK531" i="37"/>
  <c r="AJ531" i="37"/>
  <c r="AI531" i="37"/>
  <c r="AH531" i="37"/>
  <c r="AG531" i="37"/>
  <c r="AF531" i="37"/>
  <c r="AE531" i="37"/>
  <c r="AD531" i="37"/>
  <c r="AB531" i="37"/>
  <c r="AA531" i="37"/>
  <c r="Z531" i="37"/>
  <c r="Y531" i="37"/>
  <c r="X531" i="37"/>
  <c r="W531" i="37"/>
  <c r="V531" i="37"/>
  <c r="U531" i="37"/>
  <c r="T531" i="37"/>
  <c r="S531" i="37"/>
  <c r="R531" i="37"/>
  <c r="Q531" i="37"/>
  <c r="P531" i="37"/>
  <c r="O531" i="37"/>
  <c r="N531" i="37"/>
  <c r="M531" i="37"/>
  <c r="L531" i="37"/>
  <c r="K531" i="37"/>
  <c r="J531" i="37"/>
  <c r="I531" i="37"/>
  <c r="H531" i="37"/>
  <c r="G531" i="37"/>
  <c r="F531" i="37"/>
  <c r="E531" i="37"/>
  <c r="AK530" i="37"/>
  <c r="AJ530" i="37"/>
  <c r="AI530" i="37"/>
  <c r="AH530" i="37"/>
  <c r="AG530" i="37"/>
  <c r="AF530" i="37"/>
  <c r="AE530" i="37"/>
  <c r="AD530" i="37"/>
  <c r="AB530" i="37"/>
  <c r="AA530" i="37"/>
  <c r="Z530" i="37"/>
  <c r="Y530" i="37"/>
  <c r="X530" i="37"/>
  <c r="W530" i="37"/>
  <c r="V530" i="37"/>
  <c r="U530" i="37"/>
  <c r="T530" i="37"/>
  <c r="S530" i="37"/>
  <c r="R530" i="37"/>
  <c r="Q530" i="37"/>
  <c r="P530" i="37"/>
  <c r="O530" i="37"/>
  <c r="N530" i="37"/>
  <c r="M530" i="37"/>
  <c r="L530" i="37"/>
  <c r="K530" i="37"/>
  <c r="J530" i="37"/>
  <c r="I530" i="37"/>
  <c r="H530" i="37"/>
  <c r="G530" i="37"/>
  <c r="F530" i="37"/>
  <c r="E530" i="37"/>
  <c r="AK529" i="37"/>
  <c r="AJ529" i="37"/>
  <c r="AI529" i="37"/>
  <c r="AH529" i="37"/>
  <c r="AG529" i="37"/>
  <c r="AF529" i="37"/>
  <c r="AE529" i="37"/>
  <c r="AD529" i="37"/>
  <c r="AB529" i="37"/>
  <c r="AA529" i="37"/>
  <c r="Z529" i="37"/>
  <c r="Y529" i="37"/>
  <c r="X529" i="37"/>
  <c r="W529" i="37"/>
  <c r="V529" i="37"/>
  <c r="U529" i="37"/>
  <c r="T529" i="37"/>
  <c r="S529" i="37"/>
  <c r="R529" i="37"/>
  <c r="Q529" i="37"/>
  <c r="P529" i="37"/>
  <c r="O529" i="37"/>
  <c r="N529" i="37"/>
  <c r="M529" i="37"/>
  <c r="L529" i="37"/>
  <c r="K529" i="37"/>
  <c r="J529" i="37"/>
  <c r="I529" i="37"/>
  <c r="H529" i="37"/>
  <c r="G529" i="37"/>
  <c r="F529" i="37"/>
  <c r="E529" i="37"/>
  <c r="AK528" i="37"/>
  <c r="AJ528" i="37"/>
  <c r="AI528" i="37"/>
  <c r="AH528" i="37"/>
  <c r="AG528" i="37"/>
  <c r="AF528" i="37"/>
  <c r="AE528" i="37"/>
  <c r="AD528" i="37"/>
  <c r="AB528" i="37"/>
  <c r="AA528" i="37"/>
  <c r="Z528" i="37"/>
  <c r="Y528" i="37"/>
  <c r="X528" i="37"/>
  <c r="W528" i="37"/>
  <c r="V528" i="37"/>
  <c r="U528" i="37"/>
  <c r="T528" i="37"/>
  <c r="S528" i="37"/>
  <c r="R528" i="37"/>
  <c r="Q528" i="37"/>
  <c r="P528" i="37"/>
  <c r="O528" i="37"/>
  <c r="N528" i="37"/>
  <c r="M528" i="37"/>
  <c r="L528" i="37"/>
  <c r="K528" i="37"/>
  <c r="J528" i="37"/>
  <c r="I528" i="37"/>
  <c r="H528" i="37"/>
  <c r="G528" i="37"/>
  <c r="F528" i="37"/>
  <c r="E528" i="37"/>
  <c r="AK527" i="37"/>
  <c r="AJ527" i="37"/>
  <c r="AI527" i="37"/>
  <c r="AH527" i="37"/>
  <c r="AG527" i="37"/>
  <c r="AF527" i="37"/>
  <c r="AE527" i="37"/>
  <c r="AD527" i="37"/>
  <c r="AB527" i="37"/>
  <c r="AA527" i="37"/>
  <c r="Z527" i="37"/>
  <c r="Y527" i="37"/>
  <c r="X527" i="37"/>
  <c r="W527" i="37"/>
  <c r="V527" i="37"/>
  <c r="U527" i="37"/>
  <c r="T527" i="37"/>
  <c r="S527" i="37"/>
  <c r="R527" i="37"/>
  <c r="Q527" i="37"/>
  <c r="P527" i="37"/>
  <c r="O527" i="37"/>
  <c r="N527" i="37"/>
  <c r="M527" i="37"/>
  <c r="L527" i="37"/>
  <c r="K527" i="37"/>
  <c r="J527" i="37"/>
  <c r="I527" i="37"/>
  <c r="H527" i="37"/>
  <c r="G527" i="37"/>
  <c r="F527" i="37"/>
  <c r="E527" i="37"/>
  <c r="AK526" i="37"/>
  <c r="AJ526" i="37"/>
  <c r="AI526" i="37"/>
  <c r="AH526" i="37"/>
  <c r="AG526" i="37"/>
  <c r="AF526" i="37"/>
  <c r="AE526" i="37"/>
  <c r="AD526" i="37"/>
  <c r="AB526" i="37"/>
  <c r="AA526" i="37"/>
  <c r="Z526" i="37"/>
  <c r="Y526" i="37"/>
  <c r="X526" i="37"/>
  <c r="W526" i="37"/>
  <c r="V526" i="37"/>
  <c r="U526" i="37"/>
  <c r="T526" i="37"/>
  <c r="S526" i="37"/>
  <c r="R526" i="37"/>
  <c r="Q526" i="37"/>
  <c r="P526" i="37"/>
  <c r="O526" i="37"/>
  <c r="N526" i="37"/>
  <c r="M526" i="37"/>
  <c r="L526" i="37"/>
  <c r="K526" i="37"/>
  <c r="J526" i="37"/>
  <c r="I526" i="37"/>
  <c r="H526" i="37"/>
  <c r="G526" i="37"/>
  <c r="F526" i="37"/>
  <c r="E526" i="37"/>
  <c r="AK525" i="37"/>
  <c r="AJ525" i="37"/>
  <c r="AI525" i="37"/>
  <c r="AH525" i="37"/>
  <c r="AG525" i="37"/>
  <c r="AF525" i="37"/>
  <c r="AE525" i="37"/>
  <c r="AD525" i="37"/>
  <c r="AB525" i="37"/>
  <c r="AA525" i="37"/>
  <c r="Z525" i="37"/>
  <c r="Y525" i="37"/>
  <c r="X525" i="37"/>
  <c r="W525" i="37"/>
  <c r="V525" i="37"/>
  <c r="U525" i="37"/>
  <c r="T525" i="37"/>
  <c r="S525" i="37"/>
  <c r="R525" i="37"/>
  <c r="Q525" i="37"/>
  <c r="P525" i="37"/>
  <c r="O525" i="37"/>
  <c r="N525" i="37"/>
  <c r="M525" i="37"/>
  <c r="L525" i="37"/>
  <c r="K525" i="37"/>
  <c r="J525" i="37"/>
  <c r="I525" i="37"/>
  <c r="H525" i="37"/>
  <c r="G525" i="37"/>
  <c r="F525" i="37"/>
  <c r="E525" i="37"/>
  <c r="AK524" i="37"/>
  <c r="AJ524" i="37"/>
  <c r="AI524" i="37"/>
  <c r="AH524" i="37"/>
  <c r="AG524" i="37"/>
  <c r="AF524" i="37"/>
  <c r="AE524" i="37"/>
  <c r="AD524" i="37"/>
  <c r="AB524" i="37"/>
  <c r="AA524" i="37"/>
  <c r="Z524" i="37"/>
  <c r="Y524" i="37"/>
  <c r="X524" i="37"/>
  <c r="W524" i="37"/>
  <c r="V524" i="37"/>
  <c r="U524" i="37"/>
  <c r="T524" i="37"/>
  <c r="S524" i="37"/>
  <c r="R524" i="37"/>
  <c r="Q524" i="37"/>
  <c r="P524" i="37"/>
  <c r="O524" i="37"/>
  <c r="N524" i="37"/>
  <c r="M524" i="37"/>
  <c r="L524" i="37"/>
  <c r="K524" i="37"/>
  <c r="J524" i="37"/>
  <c r="I524" i="37"/>
  <c r="H524" i="37"/>
  <c r="G524" i="37"/>
  <c r="F524" i="37"/>
  <c r="E524" i="37"/>
  <c r="AK523" i="37"/>
  <c r="AJ523" i="37"/>
  <c r="AI523" i="37"/>
  <c r="AH523" i="37"/>
  <c r="AG523" i="37"/>
  <c r="AF523" i="37"/>
  <c r="AE523" i="37"/>
  <c r="AD523" i="37"/>
  <c r="AB523" i="37"/>
  <c r="AA523" i="37"/>
  <c r="Z523" i="37"/>
  <c r="Y523" i="37"/>
  <c r="X523" i="37"/>
  <c r="W523" i="37"/>
  <c r="V523" i="37"/>
  <c r="U523" i="37"/>
  <c r="T523" i="37"/>
  <c r="S523" i="37"/>
  <c r="R523" i="37"/>
  <c r="Q523" i="37"/>
  <c r="P523" i="37"/>
  <c r="O523" i="37"/>
  <c r="N523" i="37"/>
  <c r="M523" i="37"/>
  <c r="L523" i="37"/>
  <c r="K523" i="37"/>
  <c r="J523" i="37"/>
  <c r="I523" i="37"/>
  <c r="H523" i="37"/>
  <c r="G523" i="37"/>
  <c r="F523" i="37"/>
  <c r="E523" i="37"/>
  <c r="AK522" i="37"/>
  <c r="AJ522" i="37"/>
  <c r="AI522" i="37"/>
  <c r="AH522" i="37"/>
  <c r="AG522" i="37"/>
  <c r="AF522" i="37"/>
  <c r="AE522" i="37"/>
  <c r="AD522" i="37"/>
  <c r="AB522" i="37"/>
  <c r="AA522" i="37"/>
  <c r="Z522" i="37"/>
  <c r="Y522" i="37"/>
  <c r="X522" i="37"/>
  <c r="W522" i="37"/>
  <c r="V522" i="37"/>
  <c r="U522" i="37"/>
  <c r="T522" i="37"/>
  <c r="S522" i="37"/>
  <c r="R522" i="37"/>
  <c r="Q522" i="37"/>
  <c r="P522" i="37"/>
  <c r="O522" i="37"/>
  <c r="N522" i="37"/>
  <c r="M522" i="37"/>
  <c r="L522" i="37"/>
  <c r="K522" i="37"/>
  <c r="J522" i="37"/>
  <c r="I522" i="37"/>
  <c r="H522" i="37"/>
  <c r="G522" i="37"/>
  <c r="F522" i="37"/>
  <c r="E522" i="37"/>
  <c r="AK521" i="37"/>
  <c r="AJ521" i="37"/>
  <c r="AI521" i="37"/>
  <c r="AH521" i="37"/>
  <c r="AG521" i="37"/>
  <c r="AF521" i="37"/>
  <c r="AE521" i="37"/>
  <c r="AD521" i="37"/>
  <c r="AB521" i="37"/>
  <c r="AA521" i="37"/>
  <c r="Z521" i="37"/>
  <c r="Y521" i="37"/>
  <c r="X521" i="37"/>
  <c r="W521" i="37"/>
  <c r="V521" i="37"/>
  <c r="U521" i="37"/>
  <c r="T521" i="37"/>
  <c r="S521" i="37"/>
  <c r="R521" i="37"/>
  <c r="Q521" i="37"/>
  <c r="P521" i="37"/>
  <c r="O521" i="37"/>
  <c r="N521" i="37"/>
  <c r="M521" i="37"/>
  <c r="L521" i="37"/>
  <c r="K521" i="37"/>
  <c r="J521" i="37"/>
  <c r="I521" i="37"/>
  <c r="H521" i="37"/>
  <c r="G521" i="37"/>
  <c r="F521" i="37"/>
  <c r="E521" i="37"/>
  <c r="AK520" i="37"/>
  <c r="AJ520" i="37"/>
  <c r="AI520" i="37"/>
  <c r="AH520" i="37"/>
  <c r="AG520" i="37"/>
  <c r="AF520" i="37"/>
  <c r="AE520" i="37"/>
  <c r="AD520" i="37"/>
  <c r="AB520" i="37"/>
  <c r="AA520" i="37"/>
  <c r="Z520" i="37"/>
  <c r="Y520" i="37"/>
  <c r="X520" i="37"/>
  <c r="W520" i="37"/>
  <c r="V520" i="37"/>
  <c r="U520" i="37"/>
  <c r="T520" i="37"/>
  <c r="S520" i="37"/>
  <c r="R520" i="37"/>
  <c r="Q520" i="37"/>
  <c r="P520" i="37"/>
  <c r="O520" i="37"/>
  <c r="N520" i="37"/>
  <c r="M520" i="37"/>
  <c r="L520" i="37"/>
  <c r="K520" i="37"/>
  <c r="J520" i="37"/>
  <c r="I520" i="37"/>
  <c r="H520" i="37"/>
  <c r="G520" i="37"/>
  <c r="F520" i="37"/>
  <c r="E520" i="37"/>
  <c r="AK519" i="37"/>
  <c r="AJ519" i="37"/>
  <c r="AI519" i="37"/>
  <c r="AH519" i="37"/>
  <c r="AG519" i="37"/>
  <c r="AF519" i="37"/>
  <c r="AE519" i="37"/>
  <c r="AD519" i="37"/>
  <c r="AB519" i="37"/>
  <c r="AA519" i="37"/>
  <c r="Z519" i="37"/>
  <c r="Y519" i="37"/>
  <c r="X519" i="37"/>
  <c r="W519" i="37"/>
  <c r="V519" i="37"/>
  <c r="U519" i="37"/>
  <c r="T519" i="37"/>
  <c r="S519" i="37"/>
  <c r="R519" i="37"/>
  <c r="Q519" i="37"/>
  <c r="P519" i="37"/>
  <c r="O519" i="37"/>
  <c r="N519" i="37"/>
  <c r="M519" i="37"/>
  <c r="L519" i="37"/>
  <c r="K519" i="37"/>
  <c r="J519" i="37"/>
  <c r="I519" i="37"/>
  <c r="H519" i="37"/>
  <c r="G519" i="37"/>
  <c r="F519" i="37"/>
  <c r="E519" i="37"/>
  <c r="AK518" i="37"/>
  <c r="AJ518" i="37"/>
  <c r="AI518" i="37"/>
  <c r="AH518" i="37"/>
  <c r="AG518" i="37"/>
  <c r="AF518" i="37"/>
  <c r="AE518" i="37"/>
  <c r="AD518" i="37"/>
  <c r="AB518" i="37"/>
  <c r="AA518" i="37"/>
  <c r="Z518" i="37"/>
  <c r="Y518" i="37"/>
  <c r="X518" i="37"/>
  <c r="W518" i="37"/>
  <c r="V518" i="37"/>
  <c r="U518" i="37"/>
  <c r="T518" i="37"/>
  <c r="S518" i="37"/>
  <c r="R518" i="37"/>
  <c r="Q518" i="37"/>
  <c r="P518" i="37"/>
  <c r="O518" i="37"/>
  <c r="N518" i="37"/>
  <c r="M518" i="37"/>
  <c r="L518" i="37"/>
  <c r="K518" i="37"/>
  <c r="J518" i="37"/>
  <c r="I518" i="37"/>
  <c r="H518" i="37"/>
  <c r="G518" i="37"/>
  <c r="F518" i="37"/>
  <c r="E518" i="37"/>
  <c r="AK517" i="37"/>
  <c r="AJ517" i="37"/>
  <c r="AI517" i="37"/>
  <c r="AH517" i="37"/>
  <c r="AG517" i="37"/>
  <c r="AF517" i="37"/>
  <c r="AE517" i="37"/>
  <c r="AD517" i="37"/>
  <c r="AB517" i="37"/>
  <c r="AA517" i="37"/>
  <c r="Z517" i="37"/>
  <c r="Y517" i="37"/>
  <c r="X517" i="37"/>
  <c r="W517" i="37"/>
  <c r="V517" i="37"/>
  <c r="U517" i="37"/>
  <c r="T517" i="37"/>
  <c r="S517" i="37"/>
  <c r="R517" i="37"/>
  <c r="Q517" i="37"/>
  <c r="P517" i="37"/>
  <c r="O517" i="37"/>
  <c r="N517" i="37"/>
  <c r="M517" i="37"/>
  <c r="L517" i="37"/>
  <c r="K517" i="37"/>
  <c r="J517" i="37"/>
  <c r="I517" i="37"/>
  <c r="H517" i="37"/>
  <c r="G517" i="37"/>
  <c r="F517" i="37"/>
  <c r="E517" i="37"/>
  <c r="AK516" i="37"/>
  <c r="AJ516" i="37"/>
  <c r="AI516" i="37"/>
  <c r="AH516" i="37"/>
  <c r="AG516" i="37"/>
  <c r="AF516" i="37"/>
  <c r="AE516" i="37"/>
  <c r="AD516" i="37"/>
  <c r="AB516" i="37"/>
  <c r="AA516" i="37"/>
  <c r="Z516" i="37"/>
  <c r="Y516" i="37"/>
  <c r="X516" i="37"/>
  <c r="W516" i="37"/>
  <c r="V516" i="37"/>
  <c r="U516" i="37"/>
  <c r="T516" i="37"/>
  <c r="S516" i="37"/>
  <c r="R516" i="37"/>
  <c r="Q516" i="37"/>
  <c r="P516" i="37"/>
  <c r="O516" i="37"/>
  <c r="N516" i="37"/>
  <c r="M516" i="37"/>
  <c r="L516" i="37"/>
  <c r="K516" i="37"/>
  <c r="J516" i="37"/>
  <c r="I516" i="37"/>
  <c r="H516" i="37"/>
  <c r="G516" i="37"/>
  <c r="F516" i="37"/>
  <c r="E516" i="37"/>
  <c r="AK515" i="37"/>
  <c r="AJ515" i="37"/>
  <c r="AI515" i="37"/>
  <c r="AH515" i="37"/>
  <c r="AG515" i="37"/>
  <c r="AF515" i="37"/>
  <c r="AE515" i="37"/>
  <c r="AD515" i="37"/>
  <c r="AB515" i="37"/>
  <c r="AA515" i="37"/>
  <c r="Z515" i="37"/>
  <c r="Y515" i="37"/>
  <c r="X515" i="37"/>
  <c r="W515" i="37"/>
  <c r="V515" i="37"/>
  <c r="U515" i="37"/>
  <c r="T515" i="37"/>
  <c r="S515" i="37"/>
  <c r="R515" i="37"/>
  <c r="Q515" i="37"/>
  <c r="P515" i="37"/>
  <c r="O515" i="37"/>
  <c r="N515" i="37"/>
  <c r="M515" i="37"/>
  <c r="L515" i="37"/>
  <c r="K515" i="37"/>
  <c r="J515" i="37"/>
  <c r="I515" i="37"/>
  <c r="H515" i="37"/>
  <c r="G515" i="37"/>
  <c r="F515" i="37"/>
  <c r="E515" i="37"/>
  <c r="AK514" i="37"/>
  <c r="AJ514" i="37"/>
  <c r="AI514" i="37"/>
  <c r="AH514" i="37"/>
  <c r="AG514" i="37"/>
  <c r="AF514" i="37"/>
  <c r="AE514" i="37"/>
  <c r="AD514" i="37"/>
  <c r="AB514" i="37"/>
  <c r="AA514" i="37"/>
  <c r="Z514" i="37"/>
  <c r="Y514" i="37"/>
  <c r="X514" i="37"/>
  <c r="W514" i="37"/>
  <c r="V514" i="37"/>
  <c r="U514" i="37"/>
  <c r="T514" i="37"/>
  <c r="S514" i="37"/>
  <c r="R514" i="37"/>
  <c r="Q514" i="37"/>
  <c r="P514" i="37"/>
  <c r="O514" i="37"/>
  <c r="N514" i="37"/>
  <c r="M514" i="37"/>
  <c r="L514" i="37"/>
  <c r="K514" i="37"/>
  <c r="J514" i="37"/>
  <c r="I514" i="37"/>
  <c r="H514" i="37"/>
  <c r="G514" i="37"/>
  <c r="F514" i="37"/>
  <c r="E514" i="37"/>
  <c r="AK513" i="37"/>
  <c r="AJ513" i="37"/>
  <c r="AI513" i="37"/>
  <c r="AH513" i="37"/>
  <c r="AG513" i="37"/>
  <c r="AF513" i="37"/>
  <c r="AE513" i="37"/>
  <c r="AD513" i="37"/>
  <c r="AB513" i="37"/>
  <c r="AA513" i="37"/>
  <c r="Z513" i="37"/>
  <c r="Y513" i="37"/>
  <c r="X513" i="37"/>
  <c r="W513" i="37"/>
  <c r="V513" i="37"/>
  <c r="U513" i="37"/>
  <c r="T513" i="37"/>
  <c r="S513" i="37"/>
  <c r="R513" i="37"/>
  <c r="Q513" i="37"/>
  <c r="P513" i="37"/>
  <c r="O513" i="37"/>
  <c r="N513" i="37"/>
  <c r="M513" i="37"/>
  <c r="L513" i="37"/>
  <c r="K513" i="37"/>
  <c r="J513" i="37"/>
  <c r="I513" i="37"/>
  <c r="H513" i="37"/>
  <c r="G513" i="37"/>
  <c r="F513" i="37"/>
  <c r="E513" i="37"/>
  <c r="AK512" i="37"/>
  <c r="AJ512" i="37"/>
  <c r="AI512" i="37"/>
  <c r="AH512" i="37"/>
  <c r="AG512" i="37"/>
  <c r="AF512" i="37"/>
  <c r="AE512" i="37"/>
  <c r="AD512" i="37"/>
  <c r="AB512" i="37"/>
  <c r="AA512" i="37"/>
  <c r="Z512" i="37"/>
  <c r="Y512" i="37"/>
  <c r="X512" i="37"/>
  <c r="W512" i="37"/>
  <c r="V512" i="37"/>
  <c r="U512" i="37"/>
  <c r="T512" i="37"/>
  <c r="S512" i="37"/>
  <c r="R512" i="37"/>
  <c r="Q512" i="37"/>
  <c r="P512" i="37"/>
  <c r="O512" i="37"/>
  <c r="N512" i="37"/>
  <c r="M512" i="37"/>
  <c r="L512" i="37"/>
  <c r="K512" i="37"/>
  <c r="J512" i="37"/>
  <c r="I512" i="37"/>
  <c r="H512" i="37"/>
  <c r="G512" i="37"/>
  <c r="F512" i="37"/>
  <c r="E512" i="37"/>
  <c r="AK511" i="37"/>
  <c r="AJ511" i="37"/>
  <c r="AI511" i="37"/>
  <c r="AH511" i="37"/>
  <c r="AG511" i="37"/>
  <c r="AF511" i="37"/>
  <c r="AE511" i="37"/>
  <c r="AD511" i="37"/>
  <c r="AB511" i="37"/>
  <c r="AA511" i="37"/>
  <c r="Z511" i="37"/>
  <c r="Y511" i="37"/>
  <c r="X511" i="37"/>
  <c r="W511" i="37"/>
  <c r="V511" i="37"/>
  <c r="U511" i="37"/>
  <c r="T511" i="37"/>
  <c r="S511" i="37"/>
  <c r="R511" i="37"/>
  <c r="Q511" i="37"/>
  <c r="P511" i="37"/>
  <c r="O511" i="37"/>
  <c r="N511" i="37"/>
  <c r="M511" i="37"/>
  <c r="L511" i="37"/>
  <c r="K511" i="37"/>
  <c r="J511" i="37"/>
  <c r="I511" i="37"/>
  <c r="H511" i="37"/>
  <c r="G511" i="37"/>
  <c r="F511" i="37"/>
  <c r="E511" i="37"/>
  <c r="AK510" i="37"/>
  <c r="AJ510" i="37"/>
  <c r="AI510" i="37"/>
  <c r="AH510" i="37"/>
  <c r="AG510" i="37"/>
  <c r="AF510" i="37"/>
  <c r="AE510" i="37"/>
  <c r="AD510" i="37"/>
  <c r="AB510" i="37"/>
  <c r="AA510" i="37"/>
  <c r="Z510" i="37"/>
  <c r="Y510" i="37"/>
  <c r="X510" i="37"/>
  <c r="W510" i="37"/>
  <c r="V510" i="37"/>
  <c r="U510" i="37"/>
  <c r="T510" i="37"/>
  <c r="S510" i="37"/>
  <c r="R510" i="37"/>
  <c r="Q510" i="37"/>
  <c r="P510" i="37"/>
  <c r="O510" i="37"/>
  <c r="N510" i="37"/>
  <c r="M510" i="37"/>
  <c r="L510" i="37"/>
  <c r="K510" i="37"/>
  <c r="J510" i="37"/>
  <c r="I510" i="37"/>
  <c r="H510" i="37"/>
  <c r="G510" i="37"/>
  <c r="F510" i="37"/>
  <c r="E510" i="37"/>
  <c r="AK509" i="37"/>
  <c r="AJ509" i="37"/>
  <c r="AI509" i="37"/>
  <c r="AH509" i="37"/>
  <c r="AG509" i="37"/>
  <c r="AF509" i="37"/>
  <c r="AE509" i="37"/>
  <c r="AD509" i="37"/>
  <c r="AB509" i="37"/>
  <c r="AA509" i="37"/>
  <c r="Z509" i="37"/>
  <c r="Y509" i="37"/>
  <c r="X509" i="37"/>
  <c r="W509" i="37"/>
  <c r="V509" i="37"/>
  <c r="U509" i="37"/>
  <c r="T509" i="37"/>
  <c r="S509" i="37"/>
  <c r="R509" i="37"/>
  <c r="Q509" i="37"/>
  <c r="P509" i="37"/>
  <c r="O509" i="37"/>
  <c r="N509" i="37"/>
  <c r="M509" i="37"/>
  <c r="L509" i="37"/>
  <c r="K509" i="37"/>
  <c r="J509" i="37"/>
  <c r="I509" i="37"/>
  <c r="H509" i="37"/>
  <c r="G509" i="37"/>
  <c r="F509" i="37"/>
  <c r="E509" i="37"/>
  <c r="AK508" i="37"/>
  <c r="AJ508" i="37"/>
  <c r="AI508" i="37"/>
  <c r="AH508" i="37"/>
  <c r="AG508" i="37"/>
  <c r="AF508" i="37"/>
  <c r="AE508" i="37"/>
  <c r="AD508" i="37"/>
  <c r="AB508" i="37"/>
  <c r="AA508" i="37"/>
  <c r="Z508" i="37"/>
  <c r="Y508" i="37"/>
  <c r="X508" i="37"/>
  <c r="W508" i="37"/>
  <c r="V508" i="37"/>
  <c r="U508" i="37"/>
  <c r="T508" i="37"/>
  <c r="S508" i="37"/>
  <c r="R508" i="37"/>
  <c r="Q508" i="37"/>
  <c r="P508" i="37"/>
  <c r="O508" i="37"/>
  <c r="N508" i="37"/>
  <c r="M508" i="37"/>
  <c r="L508" i="37"/>
  <c r="K508" i="37"/>
  <c r="J508" i="37"/>
  <c r="I508" i="37"/>
  <c r="H508" i="37"/>
  <c r="G508" i="37"/>
  <c r="F508" i="37"/>
  <c r="E508" i="37"/>
  <c r="AK507" i="37"/>
  <c r="AJ507" i="37"/>
  <c r="AI507" i="37"/>
  <c r="AH507" i="37"/>
  <c r="AG507" i="37"/>
  <c r="AF507" i="37"/>
  <c r="AE507" i="37"/>
  <c r="AD507" i="37"/>
  <c r="AB507" i="37"/>
  <c r="AA507" i="37"/>
  <c r="Z507" i="37"/>
  <c r="Y507" i="37"/>
  <c r="X507" i="37"/>
  <c r="W507" i="37"/>
  <c r="V507" i="37"/>
  <c r="U507" i="37"/>
  <c r="T507" i="37"/>
  <c r="S507" i="37"/>
  <c r="R507" i="37"/>
  <c r="Q507" i="37"/>
  <c r="P507" i="37"/>
  <c r="O507" i="37"/>
  <c r="N507" i="37"/>
  <c r="M507" i="37"/>
  <c r="L507" i="37"/>
  <c r="K507" i="37"/>
  <c r="J507" i="37"/>
  <c r="I507" i="37"/>
  <c r="H507" i="37"/>
  <c r="G507" i="37"/>
  <c r="F507" i="37"/>
  <c r="E507" i="37"/>
  <c r="AK506" i="37"/>
  <c r="AJ506" i="37"/>
  <c r="AI506" i="37"/>
  <c r="AH506" i="37"/>
  <c r="AG506" i="37"/>
  <c r="AF506" i="37"/>
  <c r="AE506" i="37"/>
  <c r="AD506" i="37"/>
  <c r="AB506" i="37"/>
  <c r="AA506" i="37"/>
  <c r="Z506" i="37"/>
  <c r="Y506" i="37"/>
  <c r="X506" i="37"/>
  <c r="W506" i="37"/>
  <c r="V506" i="37"/>
  <c r="U506" i="37"/>
  <c r="T506" i="37"/>
  <c r="S506" i="37"/>
  <c r="R506" i="37"/>
  <c r="Q506" i="37"/>
  <c r="P506" i="37"/>
  <c r="O506" i="37"/>
  <c r="N506" i="37"/>
  <c r="M506" i="37"/>
  <c r="L506" i="37"/>
  <c r="K506" i="37"/>
  <c r="J506" i="37"/>
  <c r="I506" i="37"/>
  <c r="H506" i="37"/>
  <c r="G506" i="37"/>
  <c r="F506" i="37"/>
  <c r="E506" i="37"/>
  <c r="AK505" i="37"/>
  <c r="AJ505" i="37"/>
  <c r="AI505" i="37"/>
  <c r="AH505" i="37"/>
  <c r="AG505" i="37"/>
  <c r="AF505" i="37"/>
  <c r="AE505" i="37"/>
  <c r="AD505" i="37"/>
  <c r="AB505" i="37"/>
  <c r="AA505" i="37"/>
  <c r="Z505" i="37"/>
  <c r="Y505" i="37"/>
  <c r="X505" i="37"/>
  <c r="W505" i="37"/>
  <c r="V505" i="37"/>
  <c r="U505" i="37"/>
  <c r="T505" i="37"/>
  <c r="S505" i="37"/>
  <c r="R505" i="37"/>
  <c r="Q505" i="37"/>
  <c r="P505" i="37"/>
  <c r="O505" i="37"/>
  <c r="N505" i="37"/>
  <c r="M505" i="37"/>
  <c r="L505" i="37"/>
  <c r="K505" i="37"/>
  <c r="J505" i="37"/>
  <c r="I505" i="37"/>
  <c r="H505" i="37"/>
  <c r="G505" i="37"/>
  <c r="F505" i="37"/>
  <c r="E505" i="37"/>
  <c r="AK504" i="37"/>
  <c r="AJ504" i="37"/>
  <c r="AI504" i="37"/>
  <c r="AH504" i="37"/>
  <c r="AG504" i="37"/>
  <c r="AF504" i="37"/>
  <c r="AE504" i="37"/>
  <c r="AD504" i="37"/>
  <c r="AB504" i="37"/>
  <c r="AA504" i="37"/>
  <c r="Z504" i="37"/>
  <c r="Y504" i="37"/>
  <c r="X504" i="37"/>
  <c r="W504" i="37"/>
  <c r="V504" i="37"/>
  <c r="U504" i="37"/>
  <c r="T504" i="37"/>
  <c r="S504" i="37"/>
  <c r="R504" i="37"/>
  <c r="Q504" i="37"/>
  <c r="P504" i="37"/>
  <c r="O504" i="37"/>
  <c r="N504" i="37"/>
  <c r="M504" i="37"/>
  <c r="L504" i="37"/>
  <c r="K504" i="37"/>
  <c r="J504" i="37"/>
  <c r="I504" i="37"/>
  <c r="H504" i="37"/>
  <c r="G504" i="37"/>
  <c r="F504" i="37"/>
  <c r="E504" i="37"/>
  <c r="AK503" i="37"/>
  <c r="AJ503" i="37"/>
  <c r="AI503" i="37"/>
  <c r="AH503" i="37"/>
  <c r="AG503" i="37"/>
  <c r="AF503" i="37"/>
  <c r="AE503" i="37"/>
  <c r="AD503" i="37"/>
  <c r="AB503" i="37"/>
  <c r="AA503" i="37"/>
  <c r="Z503" i="37"/>
  <c r="Y503" i="37"/>
  <c r="X503" i="37"/>
  <c r="W503" i="37"/>
  <c r="V503" i="37"/>
  <c r="U503" i="37"/>
  <c r="T503" i="37"/>
  <c r="S503" i="37"/>
  <c r="R503" i="37"/>
  <c r="Q503" i="37"/>
  <c r="P503" i="37"/>
  <c r="O503" i="37"/>
  <c r="N503" i="37"/>
  <c r="M503" i="37"/>
  <c r="L503" i="37"/>
  <c r="K503" i="37"/>
  <c r="J503" i="37"/>
  <c r="I503" i="37"/>
  <c r="H503" i="37"/>
  <c r="G503" i="37"/>
  <c r="F503" i="37"/>
  <c r="E503" i="37"/>
  <c r="AK502" i="37"/>
  <c r="AJ502" i="37"/>
  <c r="AI502" i="37"/>
  <c r="AH502" i="37"/>
  <c r="AG502" i="37"/>
  <c r="AF502" i="37"/>
  <c r="AE502" i="37"/>
  <c r="AD502" i="37"/>
  <c r="AB502" i="37"/>
  <c r="AA502" i="37"/>
  <c r="Z502" i="37"/>
  <c r="Y502" i="37"/>
  <c r="X502" i="37"/>
  <c r="W502" i="37"/>
  <c r="V502" i="37"/>
  <c r="U502" i="37"/>
  <c r="T502" i="37"/>
  <c r="S502" i="37"/>
  <c r="R502" i="37"/>
  <c r="Q502" i="37"/>
  <c r="P502" i="37"/>
  <c r="O502" i="37"/>
  <c r="N502" i="37"/>
  <c r="M502" i="37"/>
  <c r="L502" i="37"/>
  <c r="K502" i="37"/>
  <c r="J502" i="37"/>
  <c r="I502" i="37"/>
  <c r="H502" i="37"/>
  <c r="G502" i="37"/>
  <c r="F502" i="37"/>
  <c r="E502" i="37"/>
  <c r="AK501" i="37"/>
  <c r="AJ501" i="37"/>
  <c r="AI501" i="37"/>
  <c r="AH501" i="37"/>
  <c r="AG501" i="37"/>
  <c r="AF501" i="37"/>
  <c r="AE501" i="37"/>
  <c r="AD501" i="37"/>
  <c r="AB501" i="37"/>
  <c r="AA501" i="37"/>
  <c r="Z501" i="37"/>
  <c r="Y501" i="37"/>
  <c r="X501" i="37"/>
  <c r="W501" i="37"/>
  <c r="V501" i="37"/>
  <c r="U501" i="37"/>
  <c r="T501" i="37"/>
  <c r="S501" i="37"/>
  <c r="R501" i="37"/>
  <c r="Q501" i="37"/>
  <c r="P501" i="37"/>
  <c r="O501" i="37"/>
  <c r="N501" i="37"/>
  <c r="M501" i="37"/>
  <c r="L501" i="37"/>
  <c r="K501" i="37"/>
  <c r="J501" i="37"/>
  <c r="I501" i="37"/>
  <c r="H501" i="37"/>
  <c r="G501" i="37"/>
  <c r="F501" i="37"/>
  <c r="E501" i="37"/>
  <c r="AK500" i="37"/>
  <c r="AJ500" i="37"/>
  <c r="AI500" i="37"/>
  <c r="AH500" i="37"/>
  <c r="AG500" i="37"/>
  <c r="AF500" i="37"/>
  <c r="AE500" i="37"/>
  <c r="AD500" i="37"/>
  <c r="AB500" i="37"/>
  <c r="AA500" i="37"/>
  <c r="Z500" i="37"/>
  <c r="Y500" i="37"/>
  <c r="X500" i="37"/>
  <c r="W500" i="37"/>
  <c r="V500" i="37"/>
  <c r="U500" i="37"/>
  <c r="T500" i="37"/>
  <c r="S500" i="37"/>
  <c r="R500" i="37"/>
  <c r="Q500" i="37"/>
  <c r="P500" i="37"/>
  <c r="O500" i="37"/>
  <c r="N500" i="37"/>
  <c r="M500" i="37"/>
  <c r="L500" i="37"/>
  <c r="K500" i="37"/>
  <c r="J500" i="37"/>
  <c r="I500" i="37"/>
  <c r="H500" i="37"/>
  <c r="G500" i="37"/>
  <c r="F500" i="37"/>
  <c r="E500" i="37"/>
  <c r="AK499" i="37"/>
  <c r="AJ499" i="37"/>
  <c r="AI499" i="37"/>
  <c r="AH499" i="37"/>
  <c r="AG499" i="37"/>
  <c r="AF499" i="37"/>
  <c r="AE499" i="37"/>
  <c r="AD499" i="37"/>
  <c r="AB499" i="37"/>
  <c r="AA499" i="37"/>
  <c r="Z499" i="37"/>
  <c r="Y499" i="37"/>
  <c r="X499" i="37"/>
  <c r="W499" i="37"/>
  <c r="V499" i="37"/>
  <c r="U499" i="37"/>
  <c r="T499" i="37"/>
  <c r="S499" i="37"/>
  <c r="R499" i="37"/>
  <c r="Q499" i="37"/>
  <c r="P499" i="37"/>
  <c r="O499" i="37"/>
  <c r="N499" i="37"/>
  <c r="M499" i="37"/>
  <c r="L499" i="37"/>
  <c r="K499" i="37"/>
  <c r="J499" i="37"/>
  <c r="I499" i="37"/>
  <c r="H499" i="37"/>
  <c r="G499" i="37"/>
  <c r="F499" i="37"/>
  <c r="E499" i="37"/>
  <c r="AK498" i="37"/>
  <c r="AJ498" i="37"/>
  <c r="AI498" i="37"/>
  <c r="AH498" i="37"/>
  <c r="AG498" i="37"/>
  <c r="AF498" i="37"/>
  <c r="AE498" i="37"/>
  <c r="AD498" i="37"/>
  <c r="AB498" i="37"/>
  <c r="AA498" i="37"/>
  <c r="Z498" i="37"/>
  <c r="Y498" i="37"/>
  <c r="X498" i="37"/>
  <c r="W498" i="37"/>
  <c r="V498" i="37"/>
  <c r="U498" i="37"/>
  <c r="T498" i="37"/>
  <c r="S498" i="37"/>
  <c r="R498" i="37"/>
  <c r="Q498" i="37"/>
  <c r="P498" i="37"/>
  <c r="O498" i="37"/>
  <c r="N498" i="37"/>
  <c r="M498" i="37"/>
  <c r="L498" i="37"/>
  <c r="K498" i="37"/>
  <c r="J498" i="37"/>
  <c r="I498" i="37"/>
  <c r="H498" i="37"/>
  <c r="G498" i="37"/>
  <c r="F498" i="37"/>
  <c r="E498" i="37"/>
  <c r="AK497" i="37"/>
  <c r="AJ497" i="37"/>
  <c r="AI497" i="37"/>
  <c r="AH497" i="37"/>
  <c r="AG497" i="37"/>
  <c r="AF497" i="37"/>
  <c r="AE497" i="37"/>
  <c r="AD497" i="37"/>
  <c r="AB497" i="37"/>
  <c r="AA497" i="37"/>
  <c r="Z497" i="37"/>
  <c r="Y497" i="37"/>
  <c r="X497" i="37"/>
  <c r="W497" i="37"/>
  <c r="V497" i="37"/>
  <c r="U497" i="37"/>
  <c r="T497" i="37"/>
  <c r="S497" i="37"/>
  <c r="R497" i="37"/>
  <c r="Q497" i="37"/>
  <c r="P497" i="37"/>
  <c r="O497" i="37"/>
  <c r="N497" i="37"/>
  <c r="M497" i="37"/>
  <c r="L497" i="37"/>
  <c r="K497" i="37"/>
  <c r="J497" i="37"/>
  <c r="I497" i="37"/>
  <c r="H497" i="37"/>
  <c r="G497" i="37"/>
  <c r="F497" i="37"/>
  <c r="E497" i="37"/>
  <c r="AK496" i="37"/>
  <c r="AJ496" i="37"/>
  <c r="AI496" i="37"/>
  <c r="AH496" i="37"/>
  <c r="AG496" i="37"/>
  <c r="AF496" i="37"/>
  <c r="AE496" i="37"/>
  <c r="AD496" i="37"/>
  <c r="AB496" i="37"/>
  <c r="AA496" i="37"/>
  <c r="Z496" i="37"/>
  <c r="Y496" i="37"/>
  <c r="X496" i="37"/>
  <c r="W496" i="37"/>
  <c r="V496" i="37"/>
  <c r="U496" i="37"/>
  <c r="T496" i="37"/>
  <c r="S496" i="37"/>
  <c r="R496" i="37"/>
  <c r="Q496" i="37"/>
  <c r="P496" i="37"/>
  <c r="O496" i="37"/>
  <c r="N496" i="37"/>
  <c r="M496" i="37"/>
  <c r="L496" i="37"/>
  <c r="K496" i="37"/>
  <c r="J496" i="37"/>
  <c r="I496" i="37"/>
  <c r="H496" i="37"/>
  <c r="G496" i="37"/>
  <c r="F496" i="37"/>
  <c r="E496" i="37"/>
  <c r="AK495" i="37"/>
  <c r="AJ495" i="37"/>
  <c r="AI495" i="37"/>
  <c r="AH495" i="37"/>
  <c r="AG495" i="37"/>
  <c r="AF495" i="37"/>
  <c r="AE495" i="37"/>
  <c r="AD495" i="37"/>
  <c r="AB495" i="37"/>
  <c r="AA495" i="37"/>
  <c r="Z495" i="37"/>
  <c r="Y495" i="37"/>
  <c r="X495" i="37"/>
  <c r="W495" i="37"/>
  <c r="V495" i="37"/>
  <c r="U495" i="37"/>
  <c r="T495" i="37"/>
  <c r="S495" i="37"/>
  <c r="R495" i="37"/>
  <c r="Q495" i="37"/>
  <c r="P495" i="37"/>
  <c r="O495" i="37"/>
  <c r="N495" i="37"/>
  <c r="M495" i="37"/>
  <c r="L495" i="37"/>
  <c r="K495" i="37"/>
  <c r="J495" i="37"/>
  <c r="I495" i="37"/>
  <c r="H495" i="37"/>
  <c r="G495" i="37"/>
  <c r="F495" i="37"/>
  <c r="E495" i="37"/>
  <c r="AK494" i="37"/>
  <c r="AJ494" i="37"/>
  <c r="AI494" i="37"/>
  <c r="AH494" i="37"/>
  <c r="AG494" i="37"/>
  <c r="AF494" i="37"/>
  <c r="AE494" i="37"/>
  <c r="AD494" i="37"/>
  <c r="AB494" i="37"/>
  <c r="AA494" i="37"/>
  <c r="Z494" i="37"/>
  <c r="Y494" i="37"/>
  <c r="X494" i="37"/>
  <c r="W494" i="37"/>
  <c r="V494" i="37"/>
  <c r="U494" i="37"/>
  <c r="T494" i="37"/>
  <c r="S494" i="37"/>
  <c r="R494" i="37"/>
  <c r="Q494" i="37"/>
  <c r="P494" i="37"/>
  <c r="O494" i="37"/>
  <c r="N494" i="37"/>
  <c r="M494" i="37"/>
  <c r="L494" i="37"/>
  <c r="K494" i="37"/>
  <c r="J494" i="37"/>
  <c r="I494" i="37"/>
  <c r="H494" i="37"/>
  <c r="G494" i="37"/>
  <c r="F494" i="37"/>
  <c r="E494" i="37"/>
  <c r="AK493" i="37"/>
  <c r="AJ493" i="37"/>
  <c r="AI493" i="37"/>
  <c r="AH493" i="37"/>
  <c r="AG493" i="37"/>
  <c r="AF493" i="37"/>
  <c r="AE493" i="37"/>
  <c r="AD493" i="37"/>
  <c r="AB493" i="37"/>
  <c r="AA493" i="37"/>
  <c r="Z493" i="37"/>
  <c r="Y493" i="37"/>
  <c r="X493" i="37"/>
  <c r="W493" i="37"/>
  <c r="V493" i="37"/>
  <c r="U493" i="37"/>
  <c r="T493" i="37"/>
  <c r="S493" i="37"/>
  <c r="R493" i="37"/>
  <c r="Q493" i="37"/>
  <c r="P493" i="37"/>
  <c r="O493" i="37"/>
  <c r="N493" i="37"/>
  <c r="M493" i="37"/>
  <c r="L493" i="37"/>
  <c r="K493" i="37"/>
  <c r="J493" i="37"/>
  <c r="I493" i="37"/>
  <c r="H493" i="37"/>
  <c r="G493" i="37"/>
  <c r="F493" i="37"/>
  <c r="E493" i="37"/>
  <c r="AK492" i="37"/>
  <c r="AJ492" i="37"/>
  <c r="AI492" i="37"/>
  <c r="AH492" i="37"/>
  <c r="AG492" i="37"/>
  <c r="AF492" i="37"/>
  <c r="AE492" i="37"/>
  <c r="AD492" i="37"/>
  <c r="AB492" i="37"/>
  <c r="AA492" i="37"/>
  <c r="Z492" i="37"/>
  <c r="Y492" i="37"/>
  <c r="X492" i="37"/>
  <c r="W492" i="37"/>
  <c r="V492" i="37"/>
  <c r="U492" i="37"/>
  <c r="T492" i="37"/>
  <c r="S492" i="37"/>
  <c r="R492" i="37"/>
  <c r="Q492" i="37"/>
  <c r="P492" i="37"/>
  <c r="O492" i="37"/>
  <c r="N492" i="37"/>
  <c r="M492" i="37"/>
  <c r="L492" i="37"/>
  <c r="K492" i="37"/>
  <c r="J492" i="37"/>
  <c r="I492" i="37"/>
  <c r="H492" i="37"/>
  <c r="G492" i="37"/>
  <c r="F492" i="37"/>
  <c r="E492" i="37"/>
  <c r="AK491" i="37"/>
  <c r="AJ491" i="37"/>
  <c r="AI491" i="37"/>
  <c r="AH491" i="37"/>
  <c r="AG491" i="37"/>
  <c r="AF491" i="37"/>
  <c r="AE491" i="37"/>
  <c r="AD491" i="37"/>
  <c r="AB491" i="37"/>
  <c r="AA491" i="37"/>
  <c r="Z491" i="37"/>
  <c r="Y491" i="37"/>
  <c r="X491" i="37"/>
  <c r="W491" i="37"/>
  <c r="V491" i="37"/>
  <c r="U491" i="37"/>
  <c r="T491" i="37"/>
  <c r="S491" i="37"/>
  <c r="R491" i="37"/>
  <c r="Q491" i="37"/>
  <c r="P491" i="37"/>
  <c r="O491" i="37"/>
  <c r="N491" i="37"/>
  <c r="M491" i="37"/>
  <c r="L491" i="37"/>
  <c r="K491" i="37"/>
  <c r="J491" i="37"/>
  <c r="I491" i="37"/>
  <c r="H491" i="37"/>
  <c r="G491" i="37"/>
  <c r="F491" i="37"/>
  <c r="E491" i="37"/>
  <c r="AK490" i="37"/>
  <c r="AJ490" i="37"/>
  <c r="AI490" i="37"/>
  <c r="AH490" i="37"/>
  <c r="AG490" i="37"/>
  <c r="AF490" i="37"/>
  <c r="AE490" i="37"/>
  <c r="AD490" i="37"/>
  <c r="AB490" i="37"/>
  <c r="AA490" i="37"/>
  <c r="Z490" i="37"/>
  <c r="Y490" i="37"/>
  <c r="X490" i="37"/>
  <c r="W490" i="37"/>
  <c r="V490" i="37"/>
  <c r="U490" i="37"/>
  <c r="T490" i="37"/>
  <c r="S490" i="37"/>
  <c r="R490" i="37"/>
  <c r="Q490" i="37"/>
  <c r="P490" i="37"/>
  <c r="O490" i="37"/>
  <c r="N490" i="37"/>
  <c r="M490" i="37"/>
  <c r="L490" i="37"/>
  <c r="K490" i="37"/>
  <c r="J490" i="37"/>
  <c r="I490" i="37"/>
  <c r="H490" i="37"/>
  <c r="G490" i="37"/>
  <c r="F490" i="37"/>
  <c r="E490" i="37"/>
  <c r="AK489" i="37"/>
  <c r="AJ489" i="37"/>
  <c r="AI489" i="37"/>
  <c r="AH489" i="37"/>
  <c r="AG489" i="37"/>
  <c r="AF489" i="37"/>
  <c r="AE489" i="37"/>
  <c r="AD489" i="37"/>
  <c r="AB489" i="37"/>
  <c r="AA489" i="37"/>
  <c r="Z489" i="37"/>
  <c r="Y489" i="37"/>
  <c r="X489" i="37"/>
  <c r="W489" i="37"/>
  <c r="V489" i="37"/>
  <c r="U489" i="37"/>
  <c r="T489" i="37"/>
  <c r="S489" i="37"/>
  <c r="R489" i="37"/>
  <c r="Q489" i="37"/>
  <c r="P489" i="37"/>
  <c r="O489" i="37"/>
  <c r="N489" i="37"/>
  <c r="M489" i="37"/>
  <c r="L489" i="37"/>
  <c r="K489" i="37"/>
  <c r="J489" i="37"/>
  <c r="I489" i="37"/>
  <c r="H489" i="37"/>
  <c r="G489" i="37"/>
  <c r="F489" i="37"/>
  <c r="E489" i="37"/>
  <c r="AK488" i="37"/>
  <c r="AJ488" i="37"/>
  <c r="AI488" i="37"/>
  <c r="AH488" i="37"/>
  <c r="AG488" i="37"/>
  <c r="AF488" i="37"/>
  <c r="AE488" i="37"/>
  <c r="AD488" i="37"/>
  <c r="AB488" i="37"/>
  <c r="AA488" i="37"/>
  <c r="Z488" i="37"/>
  <c r="Y488" i="37"/>
  <c r="X488" i="37"/>
  <c r="W488" i="37"/>
  <c r="V488" i="37"/>
  <c r="U488" i="37"/>
  <c r="T488" i="37"/>
  <c r="S488" i="37"/>
  <c r="R488" i="37"/>
  <c r="Q488" i="37"/>
  <c r="P488" i="37"/>
  <c r="O488" i="37"/>
  <c r="N488" i="37"/>
  <c r="M488" i="37"/>
  <c r="L488" i="37"/>
  <c r="K488" i="37"/>
  <c r="J488" i="37"/>
  <c r="I488" i="37"/>
  <c r="H488" i="37"/>
  <c r="G488" i="37"/>
  <c r="F488" i="37"/>
  <c r="E488" i="37"/>
  <c r="AK487" i="37"/>
  <c r="AJ487" i="37"/>
  <c r="AI487" i="37"/>
  <c r="AH487" i="37"/>
  <c r="AG487" i="37"/>
  <c r="AF487" i="37"/>
  <c r="AE487" i="37"/>
  <c r="AD487" i="37"/>
  <c r="AB487" i="37"/>
  <c r="AA487" i="37"/>
  <c r="Z487" i="37"/>
  <c r="Y487" i="37"/>
  <c r="X487" i="37"/>
  <c r="W487" i="37"/>
  <c r="V487" i="37"/>
  <c r="U487" i="37"/>
  <c r="T487" i="37"/>
  <c r="S487" i="37"/>
  <c r="R487" i="37"/>
  <c r="Q487" i="37"/>
  <c r="P487" i="37"/>
  <c r="O487" i="37"/>
  <c r="N487" i="37"/>
  <c r="M487" i="37"/>
  <c r="L487" i="37"/>
  <c r="K487" i="37"/>
  <c r="J487" i="37"/>
  <c r="I487" i="37"/>
  <c r="H487" i="37"/>
  <c r="G487" i="37"/>
  <c r="F487" i="37"/>
  <c r="E487" i="37"/>
  <c r="AK486" i="37"/>
  <c r="AJ486" i="37"/>
  <c r="AI486" i="37"/>
  <c r="AH486" i="37"/>
  <c r="AG486" i="37"/>
  <c r="AF486" i="37"/>
  <c r="AE486" i="37"/>
  <c r="AD486" i="37"/>
  <c r="AB486" i="37"/>
  <c r="AA486" i="37"/>
  <c r="Z486" i="37"/>
  <c r="Y486" i="37"/>
  <c r="X486" i="37"/>
  <c r="W486" i="37"/>
  <c r="V486" i="37"/>
  <c r="U486" i="37"/>
  <c r="T486" i="37"/>
  <c r="S486" i="37"/>
  <c r="R486" i="37"/>
  <c r="Q486" i="37"/>
  <c r="P486" i="37"/>
  <c r="O486" i="37"/>
  <c r="N486" i="37"/>
  <c r="M486" i="37"/>
  <c r="L486" i="37"/>
  <c r="K486" i="37"/>
  <c r="J486" i="37"/>
  <c r="I486" i="37"/>
  <c r="H486" i="37"/>
  <c r="G486" i="37"/>
  <c r="F486" i="37"/>
  <c r="E486" i="37"/>
  <c r="AK485" i="37"/>
  <c r="AJ485" i="37"/>
  <c r="AI485" i="37"/>
  <c r="AH485" i="37"/>
  <c r="AG485" i="37"/>
  <c r="AF485" i="37"/>
  <c r="AE485" i="37"/>
  <c r="AD485" i="37"/>
  <c r="AB485" i="37"/>
  <c r="AA485" i="37"/>
  <c r="Z485" i="37"/>
  <c r="Y485" i="37"/>
  <c r="X485" i="37"/>
  <c r="W485" i="37"/>
  <c r="V485" i="37"/>
  <c r="U485" i="37"/>
  <c r="T485" i="37"/>
  <c r="S485" i="37"/>
  <c r="R485" i="37"/>
  <c r="Q485" i="37"/>
  <c r="P485" i="37"/>
  <c r="O485" i="37"/>
  <c r="N485" i="37"/>
  <c r="M485" i="37"/>
  <c r="L485" i="37"/>
  <c r="K485" i="37"/>
  <c r="J485" i="37"/>
  <c r="I485" i="37"/>
  <c r="H485" i="37"/>
  <c r="G485" i="37"/>
  <c r="F485" i="37"/>
  <c r="E485" i="37"/>
  <c r="AK484" i="37"/>
  <c r="AJ484" i="37"/>
  <c r="AI484" i="37"/>
  <c r="AH484" i="37"/>
  <c r="AG484" i="37"/>
  <c r="AF484" i="37"/>
  <c r="AE484" i="37"/>
  <c r="AD484" i="37"/>
  <c r="AB484" i="37"/>
  <c r="AA484" i="37"/>
  <c r="Z484" i="37"/>
  <c r="Y484" i="37"/>
  <c r="X484" i="37"/>
  <c r="W484" i="37"/>
  <c r="V484" i="37"/>
  <c r="U484" i="37"/>
  <c r="T484" i="37"/>
  <c r="S484" i="37"/>
  <c r="R484" i="37"/>
  <c r="Q484" i="37"/>
  <c r="P484" i="37"/>
  <c r="O484" i="37"/>
  <c r="N484" i="37"/>
  <c r="M484" i="37"/>
  <c r="L484" i="37"/>
  <c r="K484" i="37"/>
  <c r="J484" i="37"/>
  <c r="I484" i="37"/>
  <c r="H484" i="37"/>
  <c r="G484" i="37"/>
  <c r="F484" i="37"/>
  <c r="E484" i="37"/>
  <c r="AK483" i="37"/>
  <c r="AJ483" i="37"/>
  <c r="AI483" i="37"/>
  <c r="AH483" i="37"/>
  <c r="AG483" i="37"/>
  <c r="AF483" i="37"/>
  <c r="AE483" i="37"/>
  <c r="AD483" i="37"/>
  <c r="AB483" i="37"/>
  <c r="AA483" i="37"/>
  <c r="Z483" i="37"/>
  <c r="Y483" i="37"/>
  <c r="X483" i="37"/>
  <c r="W483" i="37"/>
  <c r="V483" i="37"/>
  <c r="U483" i="37"/>
  <c r="T483" i="37"/>
  <c r="S483" i="37"/>
  <c r="R483" i="37"/>
  <c r="Q483" i="37"/>
  <c r="P483" i="37"/>
  <c r="O483" i="37"/>
  <c r="N483" i="37"/>
  <c r="M483" i="37"/>
  <c r="L483" i="37"/>
  <c r="K483" i="37"/>
  <c r="J483" i="37"/>
  <c r="I483" i="37"/>
  <c r="H483" i="37"/>
  <c r="G483" i="37"/>
  <c r="F483" i="37"/>
  <c r="E483" i="37"/>
  <c r="AK482" i="37"/>
  <c r="AJ482" i="37"/>
  <c r="AI482" i="37"/>
  <c r="AH482" i="37"/>
  <c r="AG482" i="37"/>
  <c r="AF482" i="37"/>
  <c r="AE482" i="37"/>
  <c r="AD482" i="37"/>
  <c r="AB482" i="37"/>
  <c r="AA482" i="37"/>
  <c r="Z482" i="37"/>
  <c r="Y482" i="37"/>
  <c r="X482" i="37"/>
  <c r="W482" i="37"/>
  <c r="V482" i="37"/>
  <c r="U482" i="37"/>
  <c r="T482" i="37"/>
  <c r="S482" i="37"/>
  <c r="R482" i="37"/>
  <c r="Q482" i="37"/>
  <c r="P482" i="37"/>
  <c r="O482" i="37"/>
  <c r="N482" i="37"/>
  <c r="M482" i="37"/>
  <c r="L482" i="37"/>
  <c r="K482" i="37"/>
  <c r="J482" i="37"/>
  <c r="I482" i="37"/>
  <c r="H482" i="37"/>
  <c r="G482" i="37"/>
  <c r="F482" i="37"/>
  <c r="E482" i="37"/>
  <c r="AK481" i="37"/>
  <c r="AJ481" i="37"/>
  <c r="AI481" i="37"/>
  <c r="AH481" i="37"/>
  <c r="AG481" i="37"/>
  <c r="AF481" i="37"/>
  <c r="AE481" i="37"/>
  <c r="AD481" i="37"/>
  <c r="AB481" i="37"/>
  <c r="AA481" i="37"/>
  <c r="Z481" i="37"/>
  <c r="Y481" i="37"/>
  <c r="X481" i="37"/>
  <c r="W481" i="37"/>
  <c r="V481" i="37"/>
  <c r="U481" i="37"/>
  <c r="T481" i="37"/>
  <c r="S481" i="37"/>
  <c r="R481" i="37"/>
  <c r="Q481" i="37"/>
  <c r="P481" i="37"/>
  <c r="O481" i="37"/>
  <c r="N481" i="37"/>
  <c r="M481" i="37"/>
  <c r="L481" i="37"/>
  <c r="K481" i="37"/>
  <c r="J481" i="37"/>
  <c r="I481" i="37"/>
  <c r="H481" i="37"/>
  <c r="G481" i="37"/>
  <c r="F481" i="37"/>
  <c r="E481" i="37"/>
  <c r="AK480" i="37"/>
  <c r="AJ480" i="37"/>
  <c r="AI480" i="37"/>
  <c r="AH480" i="37"/>
  <c r="AG480" i="37"/>
  <c r="AF480" i="37"/>
  <c r="AE480" i="37"/>
  <c r="AD480" i="37"/>
  <c r="AB480" i="37"/>
  <c r="AA480" i="37"/>
  <c r="Z480" i="37"/>
  <c r="Y480" i="37"/>
  <c r="X480" i="37"/>
  <c r="W480" i="37"/>
  <c r="V480" i="37"/>
  <c r="U480" i="37"/>
  <c r="T480" i="37"/>
  <c r="S480" i="37"/>
  <c r="R480" i="37"/>
  <c r="Q480" i="37"/>
  <c r="P480" i="37"/>
  <c r="O480" i="37"/>
  <c r="N480" i="37"/>
  <c r="M480" i="37"/>
  <c r="L480" i="37"/>
  <c r="K480" i="37"/>
  <c r="J480" i="37"/>
  <c r="I480" i="37"/>
  <c r="H480" i="37"/>
  <c r="G480" i="37"/>
  <c r="F480" i="37"/>
  <c r="E480" i="37"/>
  <c r="AK479" i="37"/>
  <c r="AJ479" i="37"/>
  <c r="AI479" i="37"/>
  <c r="AH479" i="37"/>
  <c r="AG479" i="37"/>
  <c r="AF479" i="37"/>
  <c r="AE479" i="37"/>
  <c r="AD479" i="37"/>
  <c r="AB479" i="37"/>
  <c r="AA479" i="37"/>
  <c r="Z479" i="37"/>
  <c r="Y479" i="37"/>
  <c r="X479" i="37"/>
  <c r="W479" i="37"/>
  <c r="V479" i="37"/>
  <c r="U479" i="37"/>
  <c r="T479" i="37"/>
  <c r="S479" i="37"/>
  <c r="R479" i="37"/>
  <c r="Q479" i="37"/>
  <c r="P479" i="37"/>
  <c r="O479" i="37"/>
  <c r="N479" i="37"/>
  <c r="M479" i="37"/>
  <c r="L479" i="37"/>
  <c r="K479" i="37"/>
  <c r="J479" i="37"/>
  <c r="I479" i="37"/>
  <c r="H479" i="37"/>
  <c r="G479" i="37"/>
  <c r="F479" i="37"/>
  <c r="E479" i="37"/>
  <c r="AK478" i="37"/>
  <c r="AJ478" i="37"/>
  <c r="AI478" i="37"/>
  <c r="AH478" i="37"/>
  <c r="AG478" i="37"/>
  <c r="AF478" i="37"/>
  <c r="AE478" i="37"/>
  <c r="AD478" i="37"/>
  <c r="AB478" i="37"/>
  <c r="AA478" i="37"/>
  <c r="Z478" i="37"/>
  <c r="Y478" i="37"/>
  <c r="X478" i="37"/>
  <c r="W478" i="37"/>
  <c r="V478" i="37"/>
  <c r="U478" i="37"/>
  <c r="T478" i="37"/>
  <c r="S478" i="37"/>
  <c r="R478" i="37"/>
  <c r="Q478" i="37"/>
  <c r="P478" i="37"/>
  <c r="O478" i="37"/>
  <c r="N478" i="37"/>
  <c r="M478" i="37"/>
  <c r="L478" i="37"/>
  <c r="K478" i="37"/>
  <c r="J478" i="37"/>
  <c r="I478" i="37"/>
  <c r="H478" i="37"/>
  <c r="G478" i="37"/>
  <c r="F478" i="37"/>
  <c r="E478" i="37"/>
  <c r="AK477" i="37"/>
  <c r="AJ477" i="37"/>
  <c r="AI477" i="37"/>
  <c r="AH477" i="37"/>
  <c r="AG477" i="37"/>
  <c r="AF477" i="37"/>
  <c r="AE477" i="37"/>
  <c r="AD477" i="37"/>
  <c r="AB477" i="37"/>
  <c r="AA477" i="37"/>
  <c r="Z477" i="37"/>
  <c r="Y477" i="37"/>
  <c r="X477" i="37"/>
  <c r="W477" i="37"/>
  <c r="V477" i="37"/>
  <c r="U477" i="37"/>
  <c r="T477" i="37"/>
  <c r="S477" i="37"/>
  <c r="R477" i="37"/>
  <c r="Q477" i="37"/>
  <c r="P477" i="37"/>
  <c r="O477" i="37"/>
  <c r="N477" i="37"/>
  <c r="M477" i="37"/>
  <c r="L477" i="37"/>
  <c r="K477" i="37"/>
  <c r="J477" i="37"/>
  <c r="I477" i="37"/>
  <c r="H477" i="37"/>
  <c r="G477" i="37"/>
  <c r="F477" i="37"/>
  <c r="E477" i="37"/>
  <c r="AK476" i="37"/>
  <c r="AJ476" i="37"/>
  <c r="AI476" i="37"/>
  <c r="AH476" i="37"/>
  <c r="AG476" i="37"/>
  <c r="AF476" i="37"/>
  <c r="AE476" i="37"/>
  <c r="AD476" i="37"/>
  <c r="AB476" i="37"/>
  <c r="AA476" i="37"/>
  <c r="Z476" i="37"/>
  <c r="Y476" i="37"/>
  <c r="X476" i="37"/>
  <c r="W476" i="37"/>
  <c r="V476" i="37"/>
  <c r="U476" i="37"/>
  <c r="T476" i="37"/>
  <c r="S476" i="37"/>
  <c r="R476" i="37"/>
  <c r="Q476" i="37"/>
  <c r="P476" i="37"/>
  <c r="O476" i="37"/>
  <c r="N476" i="37"/>
  <c r="M476" i="37"/>
  <c r="L476" i="37"/>
  <c r="K476" i="37"/>
  <c r="J476" i="37"/>
  <c r="I476" i="37"/>
  <c r="H476" i="37"/>
  <c r="G476" i="37"/>
  <c r="F476" i="37"/>
  <c r="E476" i="37"/>
  <c r="AK475" i="37"/>
  <c r="AJ475" i="37"/>
  <c r="AI475" i="37"/>
  <c r="AH475" i="37"/>
  <c r="AG475" i="37"/>
  <c r="AF475" i="37"/>
  <c r="AE475" i="37"/>
  <c r="AD475" i="37"/>
  <c r="AB475" i="37"/>
  <c r="AA475" i="37"/>
  <c r="Z475" i="37"/>
  <c r="Y475" i="37"/>
  <c r="X475" i="37"/>
  <c r="W475" i="37"/>
  <c r="V475" i="37"/>
  <c r="U475" i="37"/>
  <c r="T475" i="37"/>
  <c r="S475" i="37"/>
  <c r="R475" i="37"/>
  <c r="Q475" i="37"/>
  <c r="P475" i="37"/>
  <c r="O475" i="37"/>
  <c r="N475" i="37"/>
  <c r="M475" i="37"/>
  <c r="L475" i="37"/>
  <c r="K475" i="37"/>
  <c r="J475" i="37"/>
  <c r="I475" i="37"/>
  <c r="H475" i="37"/>
  <c r="G475" i="37"/>
  <c r="F475" i="37"/>
  <c r="E475" i="37"/>
  <c r="AK474" i="37"/>
  <c r="AJ474" i="37"/>
  <c r="AI474" i="37"/>
  <c r="AH474" i="37"/>
  <c r="AG474" i="37"/>
  <c r="AF474" i="37"/>
  <c r="AE474" i="37"/>
  <c r="AD474" i="37"/>
  <c r="AB474" i="37"/>
  <c r="AA474" i="37"/>
  <c r="Z474" i="37"/>
  <c r="Y474" i="37"/>
  <c r="X474" i="37"/>
  <c r="W474" i="37"/>
  <c r="V474" i="37"/>
  <c r="U474" i="37"/>
  <c r="T474" i="37"/>
  <c r="S474" i="37"/>
  <c r="R474" i="37"/>
  <c r="Q474" i="37"/>
  <c r="P474" i="37"/>
  <c r="O474" i="37"/>
  <c r="N474" i="37"/>
  <c r="M474" i="37"/>
  <c r="L474" i="37"/>
  <c r="K474" i="37"/>
  <c r="J474" i="37"/>
  <c r="I474" i="37"/>
  <c r="H474" i="37"/>
  <c r="G474" i="37"/>
  <c r="F474" i="37"/>
  <c r="E474" i="37"/>
  <c r="AK473" i="37"/>
  <c r="AJ473" i="37"/>
  <c r="AI473" i="37"/>
  <c r="AH473" i="37"/>
  <c r="AG473" i="37"/>
  <c r="AF473" i="37"/>
  <c r="AE473" i="37"/>
  <c r="AD473" i="37"/>
  <c r="AB473" i="37"/>
  <c r="AA473" i="37"/>
  <c r="Z473" i="37"/>
  <c r="Y473" i="37"/>
  <c r="X473" i="37"/>
  <c r="W473" i="37"/>
  <c r="V473" i="37"/>
  <c r="U473" i="37"/>
  <c r="T473" i="37"/>
  <c r="S473" i="37"/>
  <c r="R473" i="37"/>
  <c r="Q473" i="37"/>
  <c r="P473" i="37"/>
  <c r="O473" i="37"/>
  <c r="N473" i="37"/>
  <c r="M473" i="37"/>
  <c r="L473" i="37"/>
  <c r="K473" i="37"/>
  <c r="J473" i="37"/>
  <c r="I473" i="37"/>
  <c r="H473" i="37"/>
  <c r="G473" i="37"/>
  <c r="F473" i="37"/>
  <c r="E473" i="37"/>
  <c r="AK472" i="37"/>
  <c r="AJ472" i="37"/>
  <c r="AI472" i="37"/>
  <c r="AH472" i="37"/>
  <c r="AG472" i="37"/>
  <c r="AF472" i="37"/>
  <c r="AE472" i="37"/>
  <c r="AD472" i="37"/>
  <c r="AB472" i="37"/>
  <c r="AA472" i="37"/>
  <c r="Z472" i="37"/>
  <c r="Y472" i="37"/>
  <c r="X472" i="37"/>
  <c r="W472" i="37"/>
  <c r="V472" i="37"/>
  <c r="U472" i="37"/>
  <c r="T472" i="37"/>
  <c r="S472" i="37"/>
  <c r="R472" i="37"/>
  <c r="Q472" i="37"/>
  <c r="P472" i="37"/>
  <c r="O472" i="37"/>
  <c r="N472" i="37"/>
  <c r="M472" i="37"/>
  <c r="L472" i="37"/>
  <c r="K472" i="37"/>
  <c r="J472" i="37"/>
  <c r="I472" i="37"/>
  <c r="H472" i="37"/>
  <c r="G472" i="37"/>
  <c r="F472" i="37"/>
  <c r="E472" i="37"/>
  <c r="AK471" i="37"/>
  <c r="AJ471" i="37"/>
  <c r="AI471" i="37"/>
  <c r="AH471" i="37"/>
  <c r="AG471" i="37"/>
  <c r="AF471" i="37"/>
  <c r="AE471" i="37"/>
  <c r="AD471" i="37"/>
  <c r="AB471" i="37"/>
  <c r="AA471" i="37"/>
  <c r="Z471" i="37"/>
  <c r="Y471" i="37"/>
  <c r="X471" i="37"/>
  <c r="W471" i="37"/>
  <c r="V471" i="37"/>
  <c r="U471" i="37"/>
  <c r="T471" i="37"/>
  <c r="S471" i="37"/>
  <c r="R471" i="37"/>
  <c r="Q471" i="37"/>
  <c r="P471" i="37"/>
  <c r="O471" i="37"/>
  <c r="N471" i="37"/>
  <c r="M471" i="37"/>
  <c r="L471" i="37"/>
  <c r="K471" i="37"/>
  <c r="J471" i="37"/>
  <c r="I471" i="37"/>
  <c r="H471" i="37"/>
  <c r="G471" i="37"/>
  <c r="F471" i="37"/>
  <c r="E471" i="37"/>
  <c r="AK470" i="37"/>
  <c r="AJ470" i="37"/>
  <c r="AI470" i="37"/>
  <c r="AH470" i="37"/>
  <c r="AG470" i="37"/>
  <c r="AF470" i="37"/>
  <c r="AE470" i="37"/>
  <c r="AD470" i="37"/>
  <c r="AB470" i="37"/>
  <c r="AA470" i="37"/>
  <c r="Z470" i="37"/>
  <c r="Y470" i="37"/>
  <c r="X470" i="37"/>
  <c r="W470" i="37"/>
  <c r="V470" i="37"/>
  <c r="U470" i="37"/>
  <c r="T470" i="37"/>
  <c r="S470" i="37"/>
  <c r="R470" i="37"/>
  <c r="Q470" i="37"/>
  <c r="P470" i="37"/>
  <c r="O470" i="37"/>
  <c r="N470" i="37"/>
  <c r="M470" i="37"/>
  <c r="L470" i="37"/>
  <c r="K470" i="37"/>
  <c r="J470" i="37"/>
  <c r="I470" i="37"/>
  <c r="H470" i="37"/>
  <c r="G470" i="37"/>
  <c r="F470" i="37"/>
  <c r="E470" i="37"/>
  <c r="AK469" i="37"/>
  <c r="AJ469" i="37"/>
  <c r="AI469" i="37"/>
  <c r="AH469" i="37"/>
  <c r="AG469" i="37"/>
  <c r="AF469" i="37"/>
  <c r="AE469" i="37"/>
  <c r="AD469" i="37"/>
  <c r="AB469" i="37"/>
  <c r="AA469" i="37"/>
  <c r="Z469" i="37"/>
  <c r="Y469" i="37"/>
  <c r="X469" i="37"/>
  <c r="W469" i="37"/>
  <c r="V469" i="37"/>
  <c r="U469" i="37"/>
  <c r="T469" i="37"/>
  <c r="S469" i="37"/>
  <c r="R469" i="37"/>
  <c r="Q469" i="37"/>
  <c r="P469" i="37"/>
  <c r="O469" i="37"/>
  <c r="N469" i="37"/>
  <c r="M469" i="37"/>
  <c r="L469" i="37"/>
  <c r="K469" i="37"/>
  <c r="J469" i="37"/>
  <c r="I469" i="37"/>
  <c r="H469" i="37"/>
  <c r="G469" i="37"/>
  <c r="F469" i="37"/>
  <c r="E469" i="37"/>
  <c r="AK468" i="37"/>
  <c r="AJ468" i="37"/>
  <c r="AI468" i="37"/>
  <c r="AH468" i="37"/>
  <c r="AG468" i="37"/>
  <c r="AF468" i="37"/>
  <c r="AE468" i="37"/>
  <c r="AD468" i="37"/>
  <c r="AB468" i="37"/>
  <c r="AA468" i="37"/>
  <c r="Z468" i="37"/>
  <c r="Y468" i="37"/>
  <c r="X468" i="37"/>
  <c r="W468" i="37"/>
  <c r="V468" i="37"/>
  <c r="U468" i="37"/>
  <c r="T468" i="37"/>
  <c r="S468" i="37"/>
  <c r="R468" i="37"/>
  <c r="Q468" i="37"/>
  <c r="P468" i="37"/>
  <c r="O468" i="37"/>
  <c r="N468" i="37"/>
  <c r="M468" i="37"/>
  <c r="L468" i="37"/>
  <c r="K468" i="37"/>
  <c r="J468" i="37"/>
  <c r="I468" i="37"/>
  <c r="H468" i="37"/>
  <c r="G468" i="37"/>
  <c r="F468" i="37"/>
  <c r="E468" i="37"/>
  <c r="AK467" i="37"/>
  <c r="AJ467" i="37"/>
  <c r="AI467" i="37"/>
  <c r="AH467" i="37"/>
  <c r="AG467" i="37"/>
  <c r="AF467" i="37"/>
  <c r="AE467" i="37"/>
  <c r="AD467" i="37"/>
  <c r="AB467" i="37"/>
  <c r="AA467" i="37"/>
  <c r="Z467" i="37"/>
  <c r="Y467" i="37"/>
  <c r="X467" i="37"/>
  <c r="W467" i="37"/>
  <c r="V467" i="37"/>
  <c r="U467" i="37"/>
  <c r="T467" i="37"/>
  <c r="S467" i="37"/>
  <c r="R467" i="37"/>
  <c r="Q467" i="37"/>
  <c r="P467" i="37"/>
  <c r="O467" i="37"/>
  <c r="N467" i="37"/>
  <c r="M467" i="37"/>
  <c r="L467" i="37"/>
  <c r="K467" i="37"/>
  <c r="J467" i="37"/>
  <c r="I467" i="37"/>
  <c r="H467" i="37"/>
  <c r="G467" i="37"/>
  <c r="F467" i="37"/>
  <c r="E467" i="37"/>
  <c r="AK466" i="37"/>
  <c r="AJ466" i="37"/>
  <c r="AI466" i="37"/>
  <c r="AH466" i="37"/>
  <c r="AG466" i="37"/>
  <c r="AF466" i="37"/>
  <c r="AE466" i="37"/>
  <c r="AD466" i="37"/>
  <c r="AB466" i="37"/>
  <c r="AA466" i="37"/>
  <c r="Z466" i="37"/>
  <c r="Y466" i="37"/>
  <c r="X466" i="37"/>
  <c r="W466" i="37"/>
  <c r="V466" i="37"/>
  <c r="U466" i="37"/>
  <c r="T466" i="37"/>
  <c r="S466" i="37"/>
  <c r="R466" i="37"/>
  <c r="Q466" i="37"/>
  <c r="P466" i="37"/>
  <c r="O466" i="37"/>
  <c r="N466" i="37"/>
  <c r="M466" i="37"/>
  <c r="L466" i="37"/>
  <c r="K466" i="37"/>
  <c r="J466" i="37"/>
  <c r="I466" i="37"/>
  <c r="H466" i="37"/>
  <c r="G466" i="37"/>
  <c r="F466" i="37"/>
  <c r="E466" i="37"/>
  <c r="AK465" i="37"/>
  <c r="AJ465" i="37"/>
  <c r="AI465" i="37"/>
  <c r="AH465" i="37"/>
  <c r="AG465" i="37"/>
  <c r="AF465" i="37"/>
  <c r="AE465" i="37"/>
  <c r="AD465" i="37"/>
  <c r="AB465" i="37"/>
  <c r="AA465" i="37"/>
  <c r="Z465" i="37"/>
  <c r="Y465" i="37"/>
  <c r="X465" i="37"/>
  <c r="W465" i="37"/>
  <c r="V465" i="37"/>
  <c r="U465" i="37"/>
  <c r="T465" i="37"/>
  <c r="S465" i="37"/>
  <c r="R465" i="37"/>
  <c r="Q465" i="37"/>
  <c r="P465" i="37"/>
  <c r="O465" i="37"/>
  <c r="N465" i="37"/>
  <c r="M465" i="37"/>
  <c r="L465" i="37"/>
  <c r="K465" i="37"/>
  <c r="J465" i="37"/>
  <c r="I465" i="37"/>
  <c r="H465" i="37"/>
  <c r="G465" i="37"/>
  <c r="F465" i="37"/>
  <c r="E465" i="37"/>
  <c r="AK464" i="37"/>
  <c r="AJ464" i="37"/>
  <c r="AI464" i="37"/>
  <c r="AH464" i="37"/>
  <c r="AG464" i="37"/>
  <c r="AF464" i="37"/>
  <c r="AE464" i="37"/>
  <c r="AD464" i="37"/>
  <c r="AB464" i="37"/>
  <c r="AA464" i="37"/>
  <c r="Z464" i="37"/>
  <c r="Y464" i="37"/>
  <c r="X464" i="37"/>
  <c r="W464" i="37"/>
  <c r="V464" i="37"/>
  <c r="U464" i="37"/>
  <c r="T464" i="37"/>
  <c r="S464" i="37"/>
  <c r="R464" i="37"/>
  <c r="Q464" i="37"/>
  <c r="P464" i="37"/>
  <c r="O464" i="37"/>
  <c r="N464" i="37"/>
  <c r="M464" i="37"/>
  <c r="L464" i="37"/>
  <c r="K464" i="37"/>
  <c r="J464" i="37"/>
  <c r="I464" i="37"/>
  <c r="H464" i="37"/>
  <c r="G464" i="37"/>
  <c r="F464" i="37"/>
  <c r="E464" i="37"/>
  <c r="AK463" i="37"/>
  <c r="AJ463" i="37"/>
  <c r="AI463" i="37"/>
  <c r="AH463" i="37"/>
  <c r="AG463" i="37"/>
  <c r="AF463" i="37"/>
  <c r="AE463" i="37"/>
  <c r="AD463" i="37"/>
  <c r="AB463" i="37"/>
  <c r="AA463" i="37"/>
  <c r="Z463" i="37"/>
  <c r="Y463" i="37"/>
  <c r="X463" i="37"/>
  <c r="W463" i="37"/>
  <c r="V463" i="37"/>
  <c r="U463" i="37"/>
  <c r="T463" i="37"/>
  <c r="S463" i="37"/>
  <c r="R463" i="37"/>
  <c r="Q463" i="37"/>
  <c r="P463" i="37"/>
  <c r="O463" i="37"/>
  <c r="N463" i="37"/>
  <c r="M463" i="37"/>
  <c r="L463" i="37"/>
  <c r="K463" i="37"/>
  <c r="J463" i="37"/>
  <c r="I463" i="37"/>
  <c r="H463" i="37"/>
  <c r="G463" i="37"/>
  <c r="F463" i="37"/>
  <c r="E463" i="37"/>
  <c r="AK462" i="37"/>
  <c r="AJ462" i="37"/>
  <c r="AI462" i="37"/>
  <c r="AH462" i="37"/>
  <c r="AG462" i="37"/>
  <c r="AF462" i="37"/>
  <c r="AE462" i="37"/>
  <c r="AD462" i="37"/>
  <c r="AB462" i="37"/>
  <c r="AA462" i="37"/>
  <c r="Z462" i="37"/>
  <c r="Y462" i="37"/>
  <c r="X462" i="37"/>
  <c r="W462" i="37"/>
  <c r="V462" i="37"/>
  <c r="U462" i="37"/>
  <c r="T462" i="37"/>
  <c r="S462" i="37"/>
  <c r="R462" i="37"/>
  <c r="Q462" i="37"/>
  <c r="P462" i="37"/>
  <c r="O462" i="37"/>
  <c r="N462" i="37"/>
  <c r="M462" i="37"/>
  <c r="L462" i="37"/>
  <c r="K462" i="37"/>
  <c r="J462" i="37"/>
  <c r="I462" i="37"/>
  <c r="H462" i="37"/>
  <c r="G462" i="37"/>
  <c r="F462" i="37"/>
  <c r="E462" i="37"/>
  <c r="AK461" i="37"/>
  <c r="AJ461" i="37"/>
  <c r="AI461" i="37"/>
  <c r="AH461" i="37"/>
  <c r="AG461" i="37"/>
  <c r="AF461" i="37"/>
  <c r="AE461" i="37"/>
  <c r="AD461" i="37"/>
  <c r="AB461" i="37"/>
  <c r="AA461" i="37"/>
  <c r="Z461" i="37"/>
  <c r="Y461" i="37"/>
  <c r="X461" i="37"/>
  <c r="W461" i="37"/>
  <c r="V461" i="37"/>
  <c r="U461" i="37"/>
  <c r="T461" i="37"/>
  <c r="S461" i="37"/>
  <c r="R461" i="37"/>
  <c r="Q461" i="37"/>
  <c r="P461" i="37"/>
  <c r="O461" i="37"/>
  <c r="N461" i="37"/>
  <c r="M461" i="37"/>
  <c r="L461" i="37"/>
  <c r="K461" i="37"/>
  <c r="J461" i="37"/>
  <c r="I461" i="37"/>
  <c r="H461" i="37"/>
  <c r="G461" i="37"/>
  <c r="F461" i="37"/>
  <c r="E461" i="37"/>
  <c r="AK460" i="37"/>
  <c r="AJ460" i="37"/>
  <c r="AI460" i="37"/>
  <c r="AH460" i="37"/>
  <c r="AG460" i="37"/>
  <c r="AF460" i="37"/>
  <c r="AE460" i="37"/>
  <c r="AD460" i="37"/>
  <c r="AB460" i="37"/>
  <c r="AA460" i="37"/>
  <c r="Z460" i="37"/>
  <c r="Y460" i="37"/>
  <c r="X460" i="37"/>
  <c r="W460" i="37"/>
  <c r="V460" i="37"/>
  <c r="U460" i="37"/>
  <c r="T460" i="37"/>
  <c r="S460" i="37"/>
  <c r="R460" i="37"/>
  <c r="Q460" i="37"/>
  <c r="P460" i="37"/>
  <c r="O460" i="37"/>
  <c r="N460" i="37"/>
  <c r="M460" i="37"/>
  <c r="L460" i="37"/>
  <c r="K460" i="37"/>
  <c r="J460" i="37"/>
  <c r="I460" i="37"/>
  <c r="H460" i="37"/>
  <c r="G460" i="37"/>
  <c r="F460" i="37"/>
  <c r="E460" i="37"/>
  <c r="AK459" i="37"/>
  <c r="AJ459" i="37"/>
  <c r="AI459" i="37"/>
  <c r="AH459" i="37"/>
  <c r="AG459" i="37"/>
  <c r="AF459" i="37"/>
  <c r="AE459" i="37"/>
  <c r="AD459" i="37"/>
  <c r="AB459" i="37"/>
  <c r="AA459" i="37"/>
  <c r="Z459" i="37"/>
  <c r="Y459" i="37"/>
  <c r="X459" i="37"/>
  <c r="W459" i="37"/>
  <c r="V459" i="37"/>
  <c r="U459" i="37"/>
  <c r="T459" i="37"/>
  <c r="S459" i="37"/>
  <c r="R459" i="37"/>
  <c r="Q459" i="37"/>
  <c r="P459" i="37"/>
  <c r="O459" i="37"/>
  <c r="N459" i="37"/>
  <c r="M459" i="37"/>
  <c r="L459" i="37"/>
  <c r="K459" i="37"/>
  <c r="J459" i="37"/>
  <c r="I459" i="37"/>
  <c r="H459" i="37"/>
  <c r="G459" i="37"/>
  <c r="F459" i="37"/>
  <c r="E459" i="37"/>
  <c r="AK458" i="37"/>
  <c r="AJ458" i="37"/>
  <c r="AI458" i="37"/>
  <c r="AH458" i="37"/>
  <c r="AG458" i="37"/>
  <c r="AF458" i="37"/>
  <c r="AE458" i="37"/>
  <c r="AD458" i="37"/>
  <c r="AB458" i="37"/>
  <c r="AA458" i="37"/>
  <c r="Z458" i="37"/>
  <c r="Y458" i="37"/>
  <c r="X458" i="37"/>
  <c r="W458" i="37"/>
  <c r="V458" i="37"/>
  <c r="U458" i="37"/>
  <c r="T458" i="37"/>
  <c r="S458" i="37"/>
  <c r="R458" i="37"/>
  <c r="Q458" i="37"/>
  <c r="P458" i="37"/>
  <c r="O458" i="37"/>
  <c r="N458" i="37"/>
  <c r="M458" i="37"/>
  <c r="L458" i="37"/>
  <c r="K458" i="37"/>
  <c r="J458" i="37"/>
  <c r="I458" i="37"/>
  <c r="H458" i="37"/>
  <c r="G458" i="37"/>
  <c r="F458" i="37"/>
  <c r="E458" i="37"/>
  <c r="AK457" i="37"/>
  <c r="AJ457" i="37"/>
  <c r="AI457" i="37"/>
  <c r="AH457" i="37"/>
  <c r="AG457" i="37"/>
  <c r="AF457" i="37"/>
  <c r="AE457" i="37"/>
  <c r="AD457" i="37"/>
  <c r="AB457" i="37"/>
  <c r="AA457" i="37"/>
  <c r="Z457" i="37"/>
  <c r="Y457" i="37"/>
  <c r="X457" i="37"/>
  <c r="W457" i="37"/>
  <c r="V457" i="37"/>
  <c r="U457" i="37"/>
  <c r="T457" i="37"/>
  <c r="S457" i="37"/>
  <c r="R457" i="37"/>
  <c r="Q457" i="37"/>
  <c r="P457" i="37"/>
  <c r="O457" i="37"/>
  <c r="N457" i="37"/>
  <c r="M457" i="37"/>
  <c r="L457" i="37"/>
  <c r="K457" i="37"/>
  <c r="J457" i="37"/>
  <c r="I457" i="37"/>
  <c r="H457" i="37"/>
  <c r="G457" i="37"/>
  <c r="F457" i="37"/>
  <c r="E457" i="37"/>
  <c r="AK456" i="37"/>
  <c r="AJ456" i="37"/>
  <c r="AI456" i="37"/>
  <c r="AH456" i="37"/>
  <c r="AG456" i="37"/>
  <c r="AF456" i="37"/>
  <c r="AE456" i="37"/>
  <c r="AD456" i="37"/>
  <c r="AB456" i="37"/>
  <c r="AA456" i="37"/>
  <c r="Z456" i="37"/>
  <c r="Y456" i="37"/>
  <c r="X456" i="37"/>
  <c r="W456" i="37"/>
  <c r="V456" i="37"/>
  <c r="U456" i="37"/>
  <c r="T456" i="37"/>
  <c r="S456" i="37"/>
  <c r="R456" i="37"/>
  <c r="Q456" i="37"/>
  <c r="P456" i="37"/>
  <c r="O456" i="37"/>
  <c r="N456" i="37"/>
  <c r="M456" i="37"/>
  <c r="L456" i="37"/>
  <c r="K456" i="37"/>
  <c r="J456" i="37"/>
  <c r="I456" i="37"/>
  <c r="H456" i="37"/>
  <c r="G456" i="37"/>
  <c r="F456" i="37"/>
  <c r="E456" i="37"/>
  <c r="AK455" i="37"/>
  <c r="AJ455" i="37"/>
  <c r="AI455" i="37"/>
  <c r="AH455" i="37"/>
  <c r="AG455" i="37"/>
  <c r="AF455" i="37"/>
  <c r="AE455" i="37"/>
  <c r="AD455" i="37"/>
  <c r="AB455" i="37"/>
  <c r="AA455" i="37"/>
  <c r="Z455" i="37"/>
  <c r="Y455" i="37"/>
  <c r="X455" i="37"/>
  <c r="W455" i="37"/>
  <c r="V455" i="37"/>
  <c r="U455" i="37"/>
  <c r="T455" i="37"/>
  <c r="S455" i="37"/>
  <c r="R455" i="37"/>
  <c r="Q455" i="37"/>
  <c r="P455" i="37"/>
  <c r="O455" i="37"/>
  <c r="N455" i="37"/>
  <c r="M455" i="37"/>
  <c r="L455" i="37"/>
  <c r="K455" i="37"/>
  <c r="J455" i="37"/>
  <c r="I455" i="37"/>
  <c r="H455" i="37"/>
  <c r="G455" i="37"/>
  <c r="F455" i="37"/>
  <c r="E455" i="37"/>
  <c r="AK454" i="37"/>
  <c r="AJ454" i="37"/>
  <c r="AI454" i="37"/>
  <c r="AH454" i="37"/>
  <c r="AG454" i="37"/>
  <c r="AF454" i="37"/>
  <c r="AE454" i="37"/>
  <c r="AD454" i="37"/>
  <c r="AB454" i="37"/>
  <c r="AA454" i="37"/>
  <c r="Z454" i="37"/>
  <c r="Y454" i="37"/>
  <c r="X454" i="37"/>
  <c r="W454" i="37"/>
  <c r="V454" i="37"/>
  <c r="U454" i="37"/>
  <c r="T454" i="37"/>
  <c r="S454" i="37"/>
  <c r="R454" i="37"/>
  <c r="Q454" i="37"/>
  <c r="P454" i="37"/>
  <c r="O454" i="37"/>
  <c r="N454" i="37"/>
  <c r="M454" i="37"/>
  <c r="L454" i="37"/>
  <c r="K454" i="37"/>
  <c r="J454" i="37"/>
  <c r="I454" i="37"/>
  <c r="H454" i="37"/>
  <c r="G454" i="37"/>
  <c r="F454" i="37"/>
  <c r="E454" i="37"/>
  <c r="AK453" i="37"/>
  <c r="AJ453" i="37"/>
  <c r="AI453" i="37"/>
  <c r="AH453" i="37"/>
  <c r="AG453" i="37"/>
  <c r="AF453" i="37"/>
  <c r="AE453" i="37"/>
  <c r="AD453" i="37"/>
  <c r="AB453" i="37"/>
  <c r="AA453" i="37"/>
  <c r="Z453" i="37"/>
  <c r="Y453" i="37"/>
  <c r="X453" i="37"/>
  <c r="W453" i="37"/>
  <c r="V453" i="37"/>
  <c r="U453" i="37"/>
  <c r="T453" i="37"/>
  <c r="S453" i="37"/>
  <c r="R453" i="37"/>
  <c r="Q453" i="37"/>
  <c r="P453" i="37"/>
  <c r="O453" i="37"/>
  <c r="N453" i="37"/>
  <c r="M453" i="37"/>
  <c r="L453" i="37"/>
  <c r="K453" i="37"/>
  <c r="J453" i="37"/>
  <c r="I453" i="37"/>
  <c r="H453" i="37"/>
  <c r="G453" i="37"/>
  <c r="F453" i="37"/>
  <c r="E453" i="37"/>
  <c r="AK452" i="37"/>
  <c r="AJ452" i="37"/>
  <c r="AI452" i="37"/>
  <c r="AH452" i="37"/>
  <c r="AG452" i="37"/>
  <c r="AF452" i="37"/>
  <c r="AE452" i="37"/>
  <c r="AD452" i="37"/>
  <c r="AB452" i="37"/>
  <c r="AA452" i="37"/>
  <c r="Z452" i="37"/>
  <c r="Y452" i="37"/>
  <c r="X452" i="37"/>
  <c r="W452" i="37"/>
  <c r="V452" i="37"/>
  <c r="U452" i="37"/>
  <c r="T452" i="37"/>
  <c r="S452" i="37"/>
  <c r="R452" i="37"/>
  <c r="Q452" i="37"/>
  <c r="P452" i="37"/>
  <c r="O452" i="37"/>
  <c r="N452" i="37"/>
  <c r="M452" i="37"/>
  <c r="L452" i="37"/>
  <c r="K452" i="37"/>
  <c r="J452" i="37"/>
  <c r="I452" i="37"/>
  <c r="H452" i="37"/>
  <c r="G452" i="37"/>
  <c r="F452" i="37"/>
  <c r="E452" i="37"/>
  <c r="AK451" i="37"/>
  <c r="AJ451" i="37"/>
  <c r="AI451" i="37"/>
  <c r="AH451" i="37"/>
  <c r="AG451" i="37"/>
  <c r="AF451" i="37"/>
  <c r="AE451" i="37"/>
  <c r="AD451" i="37"/>
  <c r="AB451" i="37"/>
  <c r="AA451" i="37"/>
  <c r="Z451" i="37"/>
  <c r="Y451" i="37"/>
  <c r="X451" i="37"/>
  <c r="W451" i="37"/>
  <c r="V451" i="37"/>
  <c r="U451" i="37"/>
  <c r="T451" i="37"/>
  <c r="S451" i="37"/>
  <c r="R451" i="37"/>
  <c r="Q451" i="37"/>
  <c r="P451" i="37"/>
  <c r="O451" i="37"/>
  <c r="N451" i="37"/>
  <c r="M451" i="37"/>
  <c r="L451" i="37"/>
  <c r="K451" i="37"/>
  <c r="J451" i="37"/>
  <c r="I451" i="37"/>
  <c r="H451" i="37"/>
  <c r="G451" i="37"/>
  <c r="F451" i="37"/>
  <c r="E451" i="37"/>
  <c r="AK450" i="37"/>
  <c r="AJ450" i="37"/>
  <c r="AI450" i="37"/>
  <c r="AH450" i="37"/>
  <c r="AG450" i="37"/>
  <c r="AF450" i="37"/>
  <c r="AE450" i="37"/>
  <c r="AD450" i="37"/>
  <c r="AB450" i="37"/>
  <c r="AA450" i="37"/>
  <c r="Z450" i="37"/>
  <c r="Y450" i="37"/>
  <c r="X450" i="37"/>
  <c r="W450" i="37"/>
  <c r="V450" i="37"/>
  <c r="U450" i="37"/>
  <c r="T450" i="37"/>
  <c r="S450" i="37"/>
  <c r="R450" i="37"/>
  <c r="Q450" i="37"/>
  <c r="P450" i="37"/>
  <c r="O450" i="37"/>
  <c r="N450" i="37"/>
  <c r="M450" i="37"/>
  <c r="L450" i="37"/>
  <c r="K450" i="37"/>
  <c r="J450" i="37"/>
  <c r="I450" i="37"/>
  <c r="H450" i="37"/>
  <c r="G450" i="37"/>
  <c r="F450" i="37"/>
  <c r="E450" i="37"/>
  <c r="AK449" i="37"/>
  <c r="AJ449" i="37"/>
  <c r="AI449" i="37"/>
  <c r="AH449" i="37"/>
  <c r="AG449" i="37"/>
  <c r="AF449" i="37"/>
  <c r="AE449" i="37"/>
  <c r="AD449" i="37"/>
  <c r="AB449" i="37"/>
  <c r="AA449" i="37"/>
  <c r="Z449" i="37"/>
  <c r="Y449" i="37"/>
  <c r="X449" i="37"/>
  <c r="W449" i="37"/>
  <c r="V449" i="37"/>
  <c r="U449" i="37"/>
  <c r="T449" i="37"/>
  <c r="S449" i="37"/>
  <c r="R449" i="37"/>
  <c r="Q449" i="37"/>
  <c r="P449" i="37"/>
  <c r="O449" i="37"/>
  <c r="N449" i="37"/>
  <c r="M449" i="37"/>
  <c r="L449" i="37"/>
  <c r="K449" i="37"/>
  <c r="J449" i="37"/>
  <c r="I449" i="37"/>
  <c r="H449" i="37"/>
  <c r="G449" i="37"/>
  <c r="F449" i="37"/>
  <c r="E449" i="37"/>
  <c r="AK448" i="37"/>
  <c r="AJ448" i="37"/>
  <c r="AI448" i="37"/>
  <c r="AH448" i="37"/>
  <c r="AG448" i="37"/>
  <c r="AF448" i="37"/>
  <c r="AE448" i="37"/>
  <c r="AD448" i="37"/>
  <c r="AB448" i="37"/>
  <c r="AA448" i="37"/>
  <c r="Z448" i="37"/>
  <c r="Y448" i="37"/>
  <c r="X448" i="37"/>
  <c r="W448" i="37"/>
  <c r="V448" i="37"/>
  <c r="U448" i="37"/>
  <c r="T448" i="37"/>
  <c r="S448" i="37"/>
  <c r="R448" i="37"/>
  <c r="Q448" i="37"/>
  <c r="P448" i="37"/>
  <c r="O448" i="37"/>
  <c r="N448" i="37"/>
  <c r="M448" i="37"/>
  <c r="L448" i="37"/>
  <c r="K448" i="37"/>
  <c r="J448" i="37"/>
  <c r="I448" i="37"/>
  <c r="H448" i="37"/>
  <c r="G448" i="37"/>
  <c r="F448" i="37"/>
  <c r="E448" i="37"/>
  <c r="AK447" i="37"/>
  <c r="AJ447" i="37"/>
  <c r="AI447" i="37"/>
  <c r="AH447" i="37"/>
  <c r="AG447" i="37"/>
  <c r="AF447" i="37"/>
  <c r="AE447" i="37"/>
  <c r="AD447" i="37"/>
  <c r="AB447" i="37"/>
  <c r="AA447" i="37"/>
  <c r="Z447" i="37"/>
  <c r="Y447" i="37"/>
  <c r="X447" i="37"/>
  <c r="W447" i="37"/>
  <c r="V447" i="37"/>
  <c r="U447" i="37"/>
  <c r="T447" i="37"/>
  <c r="S447" i="37"/>
  <c r="R447" i="37"/>
  <c r="Q447" i="37"/>
  <c r="P447" i="37"/>
  <c r="O447" i="37"/>
  <c r="N447" i="37"/>
  <c r="M447" i="37"/>
  <c r="L447" i="37"/>
  <c r="K447" i="37"/>
  <c r="J447" i="37"/>
  <c r="I447" i="37"/>
  <c r="H447" i="37"/>
  <c r="G447" i="37"/>
  <c r="F447" i="37"/>
  <c r="E447" i="37"/>
  <c r="AK446" i="37"/>
  <c r="AJ446" i="37"/>
  <c r="AI446" i="37"/>
  <c r="AH446" i="37"/>
  <c r="AG446" i="37"/>
  <c r="AF446" i="37"/>
  <c r="AE446" i="37"/>
  <c r="AD446" i="37"/>
  <c r="AB446" i="37"/>
  <c r="AA446" i="37"/>
  <c r="Z446" i="37"/>
  <c r="Y446" i="37"/>
  <c r="X446" i="37"/>
  <c r="W446" i="37"/>
  <c r="V446" i="37"/>
  <c r="U446" i="37"/>
  <c r="T446" i="37"/>
  <c r="S446" i="37"/>
  <c r="R446" i="37"/>
  <c r="Q446" i="37"/>
  <c r="P446" i="37"/>
  <c r="O446" i="37"/>
  <c r="N446" i="37"/>
  <c r="M446" i="37"/>
  <c r="L446" i="37"/>
  <c r="K446" i="37"/>
  <c r="J446" i="37"/>
  <c r="I446" i="37"/>
  <c r="H446" i="37"/>
  <c r="G446" i="37"/>
  <c r="F446" i="37"/>
  <c r="E446" i="37"/>
  <c r="AK445" i="37"/>
  <c r="AJ445" i="37"/>
  <c r="AI445" i="37"/>
  <c r="AH445" i="37"/>
  <c r="AG445" i="37"/>
  <c r="AF445" i="37"/>
  <c r="AE445" i="37"/>
  <c r="AD445" i="37"/>
  <c r="AB445" i="37"/>
  <c r="AA445" i="37"/>
  <c r="Z445" i="37"/>
  <c r="Y445" i="37"/>
  <c r="X445" i="37"/>
  <c r="W445" i="37"/>
  <c r="V445" i="37"/>
  <c r="U445" i="37"/>
  <c r="T445" i="37"/>
  <c r="S445" i="37"/>
  <c r="R445" i="37"/>
  <c r="Q445" i="37"/>
  <c r="P445" i="37"/>
  <c r="O445" i="37"/>
  <c r="N445" i="37"/>
  <c r="M445" i="37"/>
  <c r="L445" i="37"/>
  <c r="K445" i="37"/>
  <c r="J445" i="37"/>
  <c r="I445" i="37"/>
  <c r="H445" i="37"/>
  <c r="G445" i="37"/>
  <c r="F445" i="37"/>
  <c r="E445" i="37"/>
  <c r="AK444" i="37"/>
  <c r="AJ444" i="37"/>
  <c r="AI444" i="37"/>
  <c r="AH444" i="37"/>
  <c r="AG444" i="37"/>
  <c r="AF444" i="37"/>
  <c r="AE444" i="37"/>
  <c r="AD444" i="37"/>
  <c r="AB444" i="37"/>
  <c r="AA444" i="37"/>
  <c r="Z444" i="37"/>
  <c r="Y444" i="37"/>
  <c r="X444" i="37"/>
  <c r="W444" i="37"/>
  <c r="V444" i="37"/>
  <c r="U444" i="37"/>
  <c r="T444" i="37"/>
  <c r="S444" i="37"/>
  <c r="R444" i="37"/>
  <c r="Q444" i="37"/>
  <c r="P444" i="37"/>
  <c r="O444" i="37"/>
  <c r="N444" i="37"/>
  <c r="M444" i="37"/>
  <c r="L444" i="37"/>
  <c r="K444" i="37"/>
  <c r="J444" i="37"/>
  <c r="I444" i="37"/>
  <c r="H444" i="37"/>
  <c r="G444" i="37"/>
  <c r="F444" i="37"/>
  <c r="E444" i="37"/>
  <c r="AK443" i="37"/>
  <c r="AJ443" i="37"/>
  <c r="AI443" i="37"/>
  <c r="AH443" i="37"/>
  <c r="AG443" i="37"/>
  <c r="AF443" i="37"/>
  <c r="AE443" i="37"/>
  <c r="AD443" i="37"/>
  <c r="AB443" i="37"/>
  <c r="AA443" i="37"/>
  <c r="Z443" i="37"/>
  <c r="Y443" i="37"/>
  <c r="X443" i="37"/>
  <c r="W443" i="37"/>
  <c r="V443" i="37"/>
  <c r="U443" i="37"/>
  <c r="T443" i="37"/>
  <c r="S443" i="37"/>
  <c r="R443" i="37"/>
  <c r="Q443" i="37"/>
  <c r="P443" i="37"/>
  <c r="O443" i="37"/>
  <c r="N443" i="37"/>
  <c r="M443" i="37"/>
  <c r="L443" i="37"/>
  <c r="K443" i="37"/>
  <c r="J443" i="37"/>
  <c r="I443" i="37"/>
  <c r="H443" i="37"/>
  <c r="G443" i="37"/>
  <c r="F443" i="37"/>
  <c r="E443" i="37"/>
  <c r="AK442" i="37"/>
  <c r="AJ442" i="37"/>
  <c r="AI442" i="37"/>
  <c r="AH442" i="37"/>
  <c r="AG442" i="37"/>
  <c r="AF442" i="37"/>
  <c r="AE442" i="37"/>
  <c r="AD442" i="37"/>
  <c r="AB442" i="37"/>
  <c r="AA442" i="37"/>
  <c r="Z442" i="37"/>
  <c r="Y442" i="37"/>
  <c r="X442" i="37"/>
  <c r="W442" i="37"/>
  <c r="V442" i="37"/>
  <c r="U442" i="37"/>
  <c r="T442" i="37"/>
  <c r="S442" i="37"/>
  <c r="R442" i="37"/>
  <c r="Q442" i="37"/>
  <c r="P442" i="37"/>
  <c r="O442" i="37"/>
  <c r="N442" i="37"/>
  <c r="M442" i="37"/>
  <c r="L442" i="37"/>
  <c r="K442" i="37"/>
  <c r="J442" i="37"/>
  <c r="I442" i="37"/>
  <c r="H442" i="37"/>
  <c r="G442" i="37"/>
  <c r="F442" i="37"/>
  <c r="E442" i="37"/>
  <c r="AK441" i="37"/>
  <c r="AJ441" i="37"/>
  <c r="AI441" i="37"/>
  <c r="AH441" i="37"/>
  <c r="AG441" i="37"/>
  <c r="AF441" i="37"/>
  <c r="AE441" i="37"/>
  <c r="AD441" i="37"/>
  <c r="AB441" i="37"/>
  <c r="AA441" i="37"/>
  <c r="Z441" i="37"/>
  <c r="Y441" i="37"/>
  <c r="X441" i="37"/>
  <c r="W441" i="37"/>
  <c r="V441" i="37"/>
  <c r="U441" i="37"/>
  <c r="T441" i="37"/>
  <c r="S441" i="37"/>
  <c r="R441" i="37"/>
  <c r="Q441" i="37"/>
  <c r="P441" i="37"/>
  <c r="O441" i="37"/>
  <c r="N441" i="37"/>
  <c r="M441" i="37"/>
  <c r="L441" i="37"/>
  <c r="K441" i="37"/>
  <c r="J441" i="37"/>
  <c r="I441" i="37"/>
  <c r="H441" i="37"/>
  <c r="G441" i="37"/>
  <c r="F441" i="37"/>
  <c r="E441" i="37"/>
  <c r="AK440" i="37"/>
  <c r="AJ440" i="37"/>
  <c r="AI440" i="37"/>
  <c r="AH440" i="37"/>
  <c r="AG440" i="37"/>
  <c r="AF440" i="37"/>
  <c r="AE440" i="37"/>
  <c r="AD440" i="37"/>
  <c r="AB440" i="37"/>
  <c r="AA440" i="37"/>
  <c r="Z440" i="37"/>
  <c r="Y440" i="37"/>
  <c r="X440" i="37"/>
  <c r="W440" i="37"/>
  <c r="V440" i="37"/>
  <c r="U440" i="37"/>
  <c r="T440" i="37"/>
  <c r="S440" i="37"/>
  <c r="R440" i="37"/>
  <c r="Q440" i="37"/>
  <c r="P440" i="37"/>
  <c r="O440" i="37"/>
  <c r="N440" i="37"/>
  <c r="M440" i="37"/>
  <c r="L440" i="37"/>
  <c r="K440" i="37"/>
  <c r="J440" i="37"/>
  <c r="I440" i="37"/>
  <c r="H440" i="37"/>
  <c r="G440" i="37"/>
  <c r="F440" i="37"/>
  <c r="E440" i="37"/>
  <c r="AK439" i="37"/>
  <c r="AJ439" i="37"/>
  <c r="AI439" i="37"/>
  <c r="AH439" i="37"/>
  <c r="AG439" i="37"/>
  <c r="AF439" i="37"/>
  <c r="AE439" i="37"/>
  <c r="AD439" i="37"/>
  <c r="AB439" i="37"/>
  <c r="AA439" i="37"/>
  <c r="Z439" i="37"/>
  <c r="Y439" i="37"/>
  <c r="X439" i="37"/>
  <c r="W439" i="37"/>
  <c r="V439" i="37"/>
  <c r="U439" i="37"/>
  <c r="T439" i="37"/>
  <c r="S439" i="37"/>
  <c r="R439" i="37"/>
  <c r="Q439" i="37"/>
  <c r="P439" i="37"/>
  <c r="O439" i="37"/>
  <c r="N439" i="37"/>
  <c r="M439" i="37"/>
  <c r="L439" i="37"/>
  <c r="K439" i="37"/>
  <c r="J439" i="37"/>
  <c r="I439" i="37"/>
  <c r="H439" i="37"/>
  <c r="G439" i="37"/>
  <c r="F439" i="37"/>
  <c r="E439" i="37"/>
  <c r="AK438" i="37"/>
  <c r="AJ438" i="37"/>
  <c r="AI438" i="37"/>
  <c r="AH438" i="37"/>
  <c r="AG438" i="37"/>
  <c r="AF438" i="37"/>
  <c r="AE438" i="37"/>
  <c r="AD438" i="37"/>
  <c r="AB438" i="37"/>
  <c r="AA438" i="37"/>
  <c r="Z438" i="37"/>
  <c r="Y438" i="37"/>
  <c r="X438" i="37"/>
  <c r="W438" i="37"/>
  <c r="V438" i="37"/>
  <c r="U438" i="37"/>
  <c r="T438" i="37"/>
  <c r="S438" i="37"/>
  <c r="R438" i="37"/>
  <c r="Q438" i="37"/>
  <c r="P438" i="37"/>
  <c r="O438" i="37"/>
  <c r="N438" i="37"/>
  <c r="M438" i="37"/>
  <c r="L438" i="37"/>
  <c r="K438" i="37"/>
  <c r="J438" i="37"/>
  <c r="I438" i="37"/>
  <c r="H438" i="37"/>
  <c r="G438" i="37"/>
  <c r="F438" i="37"/>
  <c r="E438" i="37"/>
  <c r="AK437" i="37"/>
  <c r="AJ437" i="37"/>
  <c r="AI437" i="37"/>
  <c r="AH437" i="37"/>
  <c r="AG437" i="37"/>
  <c r="AF437" i="37"/>
  <c r="AE437" i="37"/>
  <c r="AD437" i="37"/>
  <c r="AB437" i="37"/>
  <c r="AA437" i="37"/>
  <c r="Z437" i="37"/>
  <c r="Y437" i="37"/>
  <c r="X437" i="37"/>
  <c r="W437" i="37"/>
  <c r="V437" i="37"/>
  <c r="U437" i="37"/>
  <c r="T437" i="37"/>
  <c r="S437" i="37"/>
  <c r="R437" i="37"/>
  <c r="Q437" i="37"/>
  <c r="P437" i="37"/>
  <c r="O437" i="37"/>
  <c r="N437" i="37"/>
  <c r="M437" i="37"/>
  <c r="L437" i="37"/>
  <c r="K437" i="37"/>
  <c r="J437" i="37"/>
  <c r="I437" i="37"/>
  <c r="H437" i="37"/>
  <c r="G437" i="37"/>
  <c r="F437" i="37"/>
  <c r="E437" i="37"/>
  <c r="AK436" i="37"/>
  <c r="AJ436" i="37"/>
  <c r="AI436" i="37"/>
  <c r="AH436" i="37"/>
  <c r="AG436" i="37"/>
  <c r="AF436" i="37"/>
  <c r="AE436" i="37"/>
  <c r="AD436" i="37"/>
  <c r="AB436" i="37"/>
  <c r="AA436" i="37"/>
  <c r="Z436" i="37"/>
  <c r="Y436" i="37"/>
  <c r="X436" i="37"/>
  <c r="W436" i="37"/>
  <c r="V436" i="37"/>
  <c r="U436" i="37"/>
  <c r="T436" i="37"/>
  <c r="S436" i="37"/>
  <c r="R436" i="37"/>
  <c r="Q436" i="37"/>
  <c r="P436" i="37"/>
  <c r="O436" i="37"/>
  <c r="N436" i="37"/>
  <c r="M436" i="37"/>
  <c r="L436" i="37"/>
  <c r="K436" i="37"/>
  <c r="J436" i="37"/>
  <c r="I436" i="37"/>
  <c r="H436" i="37"/>
  <c r="G436" i="37"/>
  <c r="F436" i="37"/>
  <c r="E436" i="37"/>
  <c r="AK435" i="37"/>
  <c r="AJ435" i="37"/>
  <c r="AI435" i="37"/>
  <c r="AH435" i="37"/>
  <c r="AG435" i="37"/>
  <c r="AF435" i="37"/>
  <c r="AE435" i="37"/>
  <c r="AD435" i="37"/>
  <c r="AB435" i="37"/>
  <c r="AA435" i="37"/>
  <c r="Z435" i="37"/>
  <c r="Y435" i="37"/>
  <c r="X435" i="37"/>
  <c r="W435" i="37"/>
  <c r="V435" i="37"/>
  <c r="U435" i="37"/>
  <c r="T435" i="37"/>
  <c r="S435" i="37"/>
  <c r="R435" i="37"/>
  <c r="Q435" i="37"/>
  <c r="P435" i="37"/>
  <c r="O435" i="37"/>
  <c r="N435" i="37"/>
  <c r="M435" i="37"/>
  <c r="L435" i="37"/>
  <c r="K435" i="37"/>
  <c r="J435" i="37"/>
  <c r="I435" i="37"/>
  <c r="H435" i="37"/>
  <c r="G435" i="37"/>
  <c r="F435" i="37"/>
  <c r="E435" i="37"/>
  <c r="AK434" i="37"/>
  <c r="AJ434" i="37"/>
  <c r="AI434" i="37"/>
  <c r="AH434" i="37"/>
  <c r="AG434" i="37"/>
  <c r="AF434" i="37"/>
  <c r="AE434" i="37"/>
  <c r="AD434" i="37"/>
  <c r="AB434" i="37"/>
  <c r="AA434" i="37"/>
  <c r="Z434" i="37"/>
  <c r="Y434" i="37"/>
  <c r="X434" i="37"/>
  <c r="W434" i="37"/>
  <c r="V434" i="37"/>
  <c r="U434" i="37"/>
  <c r="T434" i="37"/>
  <c r="S434" i="37"/>
  <c r="R434" i="37"/>
  <c r="Q434" i="37"/>
  <c r="P434" i="37"/>
  <c r="O434" i="37"/>
  <c r="N434" i="37"/>
  <c r="M434" i="37"/>
  <c r="L434" i="37"/>
  <c r="K434" i="37"/>
  <c r="J434" i="37"/>
  <c r="I434" i="37"/>
  <c r="H434" i="37"/>
  <c r="G434" i="37"/>
  <c r="F434" i="37"/>
  <c r="E434" i="37"/>
  <c r="AK433" i="37"/>
  <c r="AJ433" i="37"/>
  <c r="AI433" i="37"/>
  <c r="AH433" i="37"/>
  <c r="AG433" i="37"/>
  <c r="AF433" i="37"/>
  <c r="AE433" i="37"/>
  <c r="AD433" i="37"/>
  <c r="AB433" i="37"/>
  <c r="AA433" i="37"/>
  <c r="Z433" i="37"/>
  <c r="Y433" i="37"/>
  <c r="X433" i="37"/>
  <c r="W433" i="37"/>
  <c r="V433" i="37"/>
  <c r="U433" i="37"/>
  <c r="T433" i="37"/>
  <c r="S433" i="37"/>
  <c r="R433" i="37"/>
  <c r="Q433" i="37"/>
  <c r="P433" i="37"/>
  <c r="O433" i="37"/>
  <c r="N433" i="37"/>
  <c r="M433" i="37"/>
  <c r="L433" i="37"/>
  <c r="K433" i="37"/>
  <c r="J433" i="37"/>
  <c r="I433" i="37"/>
  <c r="H433" i="37"/>
  <c r="G433" i="37"/>
  <c r="F433" i="37"/>
  <c r="E433" i="37"/>
  <c r="AK432" i="37"/>
  <c r="AJ432" i="37"/>
  <c r="AI432" i="37"/>
  <c r="AH432" i="37"/>
  <c r="AG432" i="37"/>
  <c r="AF432" i="37"/>
  <c r="AE432" i="37"/>
  <c r="AD432" i="37"/>
  <c r="AB432" i="37"/>
  <c r="AA432" i="37"/>
  <c r="Z432" i="37"/>
  <c r="Y432" i="37"/>
  <c r="X432" i="37"/>
  <c r="W432" i="37"/>
  <c r="V432" i="37"/>
  <c r="U432" i="37"/>
  <c r="T432" i="37"/>
  <c r="S432" i="37"/>
  <c r="R432" i="37"/>
  <c r="Q432" i="37"/>
  <c r="P432" i="37"/>
  <c r="O432" i="37"/>
  <c r="N432" i="37"/>
  <c r="M432" i="37"/>
  <c r="L432" i="37"/>
  <c r="K432" i="37"/>
  <c r="J432" i="37"/>
  <c r="I432" i="37"/>
  <c r="H432" i="37"/>
  <c r="G432" i="37"/>
  <c r="F432" i="37"/>
  <c r="E432" i="37"/>
  <c r="AK431" i="37"/>
  <c r="AJ431" i="37"/>
  <c r="AI431" i="37"/>
  <c r="AH431" i="37"/>
  <c r="AG431" i="37"/>
  <c r="AF431" i="37"/>
  <c r="AE431" i="37"/>
  <c r="AD431" i="37"/>
  <c r="AB431" i="37"/>
  <c r="AA431" i="37"/>
  <c r="Z431" i="37"/>
  <c r="Y431" i="37"/>
  <c r="X431" i="37"/>
  <c r="W431" i="37"/>
  <c r="V431" i="37"/>
  <c r="U431" i="37"/>
  <c r="T431" i="37"/>
  <c r="S431" i="37"/>
  <c r="R431" i="37"/>
  <c r="Q431" i="37"/>
  <c r="P431" i="37"/>
  <c r="O431" i="37"/>
  <c r="N431" i="37"/>
  <c r="M431" i="37"/>
  <c r="L431" i="37"/>
  <c r="K431" i="37"/>
  <c r="J431" i="37"/>
  <c r="I431" i="37"/>
  <c r="H431" i="37"/>
  <c r="G431" i="37"/>
  <c r="F431" i="37"/>
  <c r="E431" i="37"/>
  <c r="AK430" i="37"/>
  <c r="AJ430" i="37"/>
  <c r="AI430" i="37"/>
  <c r="AH430" i="37"/>
  <c r="AG430" i="37"/>
  <c r="AF430" i="37"/>
  <c r="AE430" i="37"/>
  <c r="AD430" i="37"/>
  <c r="AB430" i="37"/>
  <c r="AA430" i="37"/>
  <c r="Z430" i="37"/>
  <c r="Y430" i="37"/>
  <c r="X430" i="37"/>
  <c r="W430" i="37"/>
  <c r="V430" i="37"/>
  <c r="U430" i="37"/>
  <c r="T430" i="37"/>
  <c r="S430" i="37"/>
  <c r="R430" i="37"/>
  <c r="Q430" i="37"/>
  <c r="P430" i="37"/>
  <c r="O430" i="37"/>
  <c r="N430" i="37"/>
  <c r="M430" i="37"/>
  <c r="L430" i="37"/>
  <c r="K430" i="37"/>
  <c r="J430" i="37"/>
  <c r="I430" i="37"/>
  <c r="H430" i="37"/>
  <c r="G430" i="37"/>
  <c r="F430" i="37"/>
  <c r="E430" i="37"/>
  <c r="AK429" i="37"/>
  <c r="AJ429" i="37"/>
  <c r="AI429" i="37"/>
  <c r="AH429" i="37"/>
  <c r="AG429" i="37"/>
  <c r="AF429" i="37"/>
  <c r="AE429" i="37"/>
  <c r="AD429" i="37"/>
  <c r="AB429" i="37"/>
  <c r="AA429" i="37"/>
  <c r="Z429" i="37"/>
  <c r="Y429" i="37"/>
  <c r="X429" i="37"/>
  <c r="W429" i="37"/>
  <c r="V429" i="37"/>
  <c r="U429" i="37"/>
  <c r="T429" i="37"/>
  <c r="S429" i="37"/>
  <c r="R429" i="37"/>
  <c r="Q429" i="37"/>
  <c r="P429" i="37"/>
  <c r="O429" i="37"/>
  <c r="N429" i="37"/>
  <c r="M429" i="37"/>
  <c r="L429" i="37"/>
  <c r="K429" i="37"/>
  <c r="J429" i="37"/>
  <c r="I429" i="37"/>
  <c r="H429" i="37"/>
  <c r="G429" i="37"/>
  <c r="F429" i="37"/>
  <c r="E429" i="37"/>
  <c r="AK428" i="37"/>
  <c r="AJ428" i="37"/>
  <c r="AI428" i="37"/>
  <c r="AH428" i="37"/>
  <c r="AG428" i="37"/>
  <c r="AF428" i="37"/>
  <c r="AE428" i="37"/>
  <c r="AD428" i="37"/>
  <c r="AB428" i="37"/>
  <c r="AA428" i="37"/>
  <c r="Z428" i="37"/>
  <c r="Y428" i="37"/>
  <c r="X428" i="37"/>
  <c r="W428" i="37"/>
  <c r="V428" i="37"/>
  <c r="U428" i="37"/>
  <c r="T428" i="37"/>
  <c r="S428" i="37"/>
  <c r="R428" i="37"/>
  <c r="Q428" i="37"/>
  <c r="P428" i="37"/>
  <c r="O428" i="37"/>
  <c r="N428" i="37"/>
  <c r="M428" i="37"/>
  <c r="L428" i="37"/>
  <c r="K428" i="37"/>
  <c r="J428" i="37"/>
  <c r="I428" i="37"/>
  <c r="H428" i="37"/>
  <c r="G428" i="37"/>
  <c r="F428" i="37"/>
  <c r="E428" i="37"/>
  <c r="AK427" i="37"/>
  <c r="AJ427" i="37"/>
  <c r="AI427" i="37"/>
  <c r="AH427" i="37"/>
  <c r="AG427" i="37"/>
  <c r="AF427" i="37"/>
  <c r="AE427" i="37"/>
  <c r="AD427" i="37"/>
  <c r="AB427" i="37"/>
  <c r="AA427" i="37"/>
  <c r="Z427" i="37"/>
  <c r="Y427" i="37"/>
  <c r="X427" i="37"/>
  <c r="W427" i="37"/>
  <c r="V427" i="37"/>
  <c r="U427" i="37"/>
  <c r="T427" i="37"/>
  <c r="S427" i="37"/>
  <c r="R427" i="37"/>
  <c r="Q427" i="37"/>
  <c r="P427" i="37"/>
  <c r="O427" i="37"/>
  <c r="N427" i="37"/>
  <c r="M427" i="37"/>
  <c r="L427" i="37"/>
  <c r="K427" i="37"/>
  <c r="J427" i="37"/>
  <c r="I427" i="37"/>
  <c r="H427" i="37"/>
  <c r="G427" i="37"/>
  <c r="F427" i="37"/>
  <c r="E427" i="37"/>
  <c r="AK426" i="37"/>
  <c r="AJ426" i="37"/>
  <c r="AI426" i="37"/>
  <c r="AH426" i="37"/>
  <c r="AG426" i="37"/>
  <c r="AF426" i="37"/>
  <c r="AE426" i="37"/>
  <c r="AD426" i="37"/>
  <c r="AB426" i="37"/>
  <c r="AA426" i="37"/>
  <c r="Z426" i="37"/>
  <c r="Y426" i="37"/>
  <c r="X426" i="37"/>
  <c r="W426" i="37"/>
  <c r="V426" i="37"/>
  <c r="U426" i="37"/>
  <c r="T426" i="37"/>
  <c r="S426" i="37"/>
  <c r="R426" i="37"/>
  <c r="Q426" i="37"/>
  <c r="P426" i="37"/>
  <c r="O426" i="37"/>
  <c r="N426" i="37"/>
  <c r="M426" i="37"/>
  <c r="L426" i="37"/>
  <c r="K426" i="37"/>
  <c r="J426" i="37"/>
  <c r="I426" i="37"/>
  <c r="H426" i="37"/>
  <c r="G426" i="37"/>
  <c r="F426" i="37"/>
  <c r="E426" i="37"/>
  <c r="AK425" i="37"/>
  <c r="AJ425" i="37"/>
  <c r="AI425" i="37"/>
  <c r="AH425" i="37"/>
  <c r="AG425" i="37"/>
  <c r="AF425" i="37"/>
  <c r="AE425" i="37"/>
  <c r="AD425" i="37"/>
  <c r="AB425" i="37"/>
  <c r="AA425" i="37"/>
  <c r="Z425" i="37"/>
  <c r="Y425" i="37"/>
  <c r="X425" i="37"/>
  <c r="W425" i="37"/>
  <c r="V425" i="37"/>
  <c r="U425" i="37"/>
  <c r="T425" i="37"/>
  <c r="S425" i="37"/>
  <c r="R425" i="37"/>
  <c r="Q425" i="37"/>
  <c r="P425" i="37"/>
  <c r="O425" i="37"/>
  <c r="N425" i="37"/>
  <c r="M425" i="37"/>
  <c r="L425" i="37"/>
  <c r="K425" i="37"/>
  <c r="J425" i="37"/>
  <c r="I425" i="37"/>
  <c r="H425" i="37"/>
  <c r="G425" i="37"/>
  <c r="F425" i="37"/>
  <c r="E425" i="37"/>
  <c r="AK424" i="37"/>
  <c r="AJ424" i="37"/>
  <c r="AI424" i="37"/>
  <c r="AH424" i="37"/>
  <c r="AG424" i="37"/>
  <c r="AF424" i="37"/>
  <c r="AE424" i="37"/>
  <c r="AD424" i="37"/>
  <c r="AB424" i="37"/>
  <c r="AA424" i="37"/>
  <c r="Z424" i="37"/>
  <c r="Y424" i="37"/>
  <c r="X424" i="37"/>
  <c r="W424" i="37"/>
  <c r="V424" i="37"/>
  <c r="U424" i="37"/>
  <c r="T424" i="37"/>
  <c r="S424" i="37"/>
  <c r="R424" i="37"/>
  <c r="Q424" i="37"/>
  <c r="P424" i="37"/>
  <c r="O424" i="37"/>
  <c r="N424" i="37"/>
  <c r="M424" i="37"/>
  <c r="L424" i="37"/>
  <c r="K424" i="37"/>
  <c r="J424" i="37"/>
  <c r="I424" i="37"/>
  <c r="H424" i="37"/>
  <c r="G424" i="37"/>
  <c r="F424" i="37"/>
  <c r="E424" i="37"/>
  <c r="AK423" i="37"/>
  <c r="AJ423" i="37"/>
  <c r="AI423" i="37"/>
  <c r="AH423" i="37"/>
  <c r="AG423" i="37"/>
  <c r="AF423" i="37"/>
  <c r="AE423" i="37"/>
  <c r="AD423" i="37"/>
  <c r="AB423" i="37"/>
  <c r="AA423" i="37"/>
  <c r="Z423" i="37"/>
  <c r="Y423" i="37"/>
  <c r="X423" i="37"/>
  <c r="W423" i="37"/>
  <c r="V423" i="37"/>
  <c r="U423" i="37"/>
  <c r="T423" i="37"/>
  <c r="S423" i="37"/>
  <c r="R423" i="37"/>
  <c r="Q423" i="37"/>
  <c r="P423" i="37"/>
  <c r="O423" i="37"/>
  <c r="N423" i="37"/>
  <c r="M423" i="37"/>
  <c r="L423" i="37"/>
  <c r="K423" i="37"/>
  <c r="J423" i="37"/>
  <c r="I423" i="37"/>
  <c r="H423" i="37"/>
  <c r="G423" i="37"/>
  <c r="F423" i="37"/>
  <c r="E423" i="37"/>
  <c r="AK422" i="37"/>
  <c r="AJ422" i="37"/>
  <c r="AI422" i="37"/>
  <c r="AH422" i="37"/>
  <c r="AG422" i="37"/>
  <c r="AF422" i="37"/>
  <c r="AE422" i="37"/>
  <c r="AD422" i="37"/>
  <c r="AB422" i="37"/>
  <c r="AA422" i="37"/>
  <c r="Z422" i="37"/>
  <c r="Y422" i="37"/>
  <c r="X422" i="37"/>
  <c r="W422" i="37"/>
  <c r="V422" i="37"/>
  <c r="U422" i="37"/>
  <c r="T422" i="37"/>
  <c r="S422" i="37"/>
  <c r="R422" i="37"/>
  <c r="Q422" i="37"/>
  <c r="P422" i="37"/>
  <c r="O422" i="37"/>
  <c r="N422" i="37"/>
  <c r="M422" i="37"/>
  <c r="L422" i="37"/>
  <c r="K422" i="37"/>
  <c r="J422" i="37"/>
  <c r="I422" i="37"/>
  <c r="H422" i="37"/>
  <c r="G422" i="37"/>
  <c r="F422" i="37"/>
  <c r="E422" i="37"/>
  <c r="AK421" i="37"/>
  <c r="AJ421" i="37"/>
  <c r="AI421" i="37"/>
  <c r="AH421" i="37"/>
  <c r="AG421" i="37"/>
  <c r="AF421" i="37"/>
  <c r="AE421" i="37"/>
  <c r="AD421" i="37"/>
  <c r="AB421" i="37"/>
  <c r="AA421" i="37"/>
  <c r="Z421" i="37"/>
  <c r="Y421" i="37"/>
  <c r="X421" i="37"/>
  <c r="W421" i="37"/>
  <c r="V421" i="37"/>
  <c r="U421" i="37"/>
  <c r="T421" i="37"/>
  <c r="S421" i="37"/>
  <c r="R421" i="37"/>
  <c r="Q421" i="37"/>
  <c r="P421" i="37"/>
  <c r="O421" i="37"/>
  <c r="N421" i="37"/>
  <c r="M421" i="37"/>
  <c r="L421" i="37"/>
  <c r="K421" i="37"/>
  <c r="J421" i="37"/>
  <c r="I421" i="37"/>
  <c r="H421" i="37"/>
  <c r="G421" i="37"/>
  <c r="F421" i="37"/>
  <c r="E421" i="37"/>
  <c r="AK420" i="37"/>
  <c r="AJ420" i="37"/>
  <c r="AI420" i="37"/>
  <c r="AH420" i="37"/>
  <c r="AG420" i="37"/>
  <c r="AF420" i="37"/>
  <c r="AE420" i="37"/>
  <c r="AD420" i="37"/>
  <c r="AB420" i="37"/>
  <c r="AA420" i="37"/>
  <c r="Z420" i="37"/>
  <c r="Y420" i="37"/>
  <c r="X420" i="37"/>
  <c r="W420" i="37"/>
  <c r="V420" i="37"/>
  <c r="U420" i="37"/>
  <c r="T420" i="37"/>
  <c r="S420" i="37"/>
  <c r="R420" i="37"/>
  <c r="Q420" i="37"/>
  <c r="P420" i="37"/>
  <c r="O420" i="37"/>
  <c r="N420" i="37"/>
  <c r="M420" i="37"/>
  <c r="L420" i="37"/>
  <c r="K420" i="37"/>
  <c r="J420" i="37"/>
  <c r="I420" i="37"/>
  <c r="H420" i="37"/>
  <c r="G420" i="37"/>
  <c r="F420" i="37"/>
  <c r="E420" i="37"/>
  <c r="AK419" i="37"/>
  <c r="AJ419" i="37"/>
  <c r="AI419" i="37"/>
  <c r="AH419" i="37"/>
  <c r="AG419" i="37"/>
  <c r="AF419" i="37"/>
  <c r="AE419" i="37"/>
  <c r="AD419" i="37"/>
  <c r="AB419" i="37"/>
  <c r="AA419" i="37"/>
  <c r="Z419" i="37"/>
  <c r="Y419" i="37"/>
  <c r="X419" i="37"/>
  <c r="W419" i="37"/>
  <c r="V419" i="37"/>
  <c r="U419" i="37"/>
  <c r="T419" i="37"/>
  <c r="S419" i="37"/>
  <c r="R419" i="37"/>
  <c r="Q419" i="37"/>
  <c r="P419" i="37"/>
  <c r="O419" i="37"/>
  <c r="N419" i="37"/>
  <c r="M419" i="37"/>
  <c r="L419" i="37"/>
  <c r="K419" i="37"/>
  <c r="J419" i="37"/>
  <c r="I419" i="37"/>
  <c r="H419" i="37"/>
  <c r="G419" i="37"/>
  <c r="F419" i="37"/>
  <c r="E419" i="37"/>
  <c r="AK418" i="37"/>
  <c r="AJ418" i="37"/>
  <c r="AI418" i="37"/>
  <c r="AH418" i="37"/>
  <c r="AG418" i="37"/>
  <c r="AF418" i="37"/>
  <c r="AE418" i="37"/>
  <c r="AD418" i="37"/>
  <c r="AB418" i="37"/>
  <c r="AA418" i="37"/>
  <c r="Z418" i="37"/>
  <c r="Y418" i="37"/>
  <c r="X418" i="37"/>
  <c r="W418" i="37"/>
  <c r="V418" i="37"/>
  <c r="U418" i="37"/>
  <c r="T418" i="37"/>
  <c r="S418" i="37"/>
  <c r="R418" i="37"/>
  <c r="Q418" i="37"/>
  <c r="P418" i="37"/>
  <c r="O418" i="37"/>
  <c r="N418" i="37"/>
  <c r="M418" i="37"/>
  <c r="L418" i="37"/>
  <c r="K418" i="37"/>
  <c r="J418" i="37"/>
  <c r="I418" i="37"/>
  <c r="H418" i="37"/>
  <c r="G418" i="37"/>
  <c r="F418" i="37"/>
  <c r="E418" i="37"/>
  <c r="AK417" i="37"/>
  <c r="AJ417" i="37"/>
  <c r="AI417" i="37"/>
  <c r="AH417" i="37"/>
  <c r="AG417" i="37"/>
  <c r="AF417" i="37"/>
  <c r="AE417" i="37"/>
  <c r="AD417" i="37"/>
  <c r="AB417" i="37"/>
  <c r="AA417" i="37"/>
  <c r="Z417" i="37"/>
  <c r="Y417" i="37"/>
  <c r="X417" i="37"/>
  <c r="W417" i="37"/>
  <c r="V417" i="37"/>
  <c r="U417" i="37"/>
  <c r="T417" i="37"/>
  <c r="S417" i="37"/>
  <c r="R417" i="37"/>
  <c r="Q417" i="37"/>
  <c r="P417" i="37"/>
  <c r="O417" i="37"/>
  <c r="N417" i="37"/>
  <c r="M417" i="37"/>
  <c r="L417" i="37"/>
  <c r="K417" i="37"/>
  <c r="J417" i="37"/>
  <c r="I417" i="37"/>
  <c r="H417" i="37"/>
  <c r="G417" i="37"/>
  <c r="F417" i="37"/>
  <c r="E417" i="37"/>
  <c r="AK416" i="37"/>
  <c r="AJ416" i="37"/>
  <c r="AI416" i="37"/>
  <c r="AH416" i="37"/>
  <c r="AG416" i="37"/>
  <c r="AF416" i="37"/>
  <c r="AE416" i="37"/>
  <c r="AD416" i="37"/>
  <c r="AB416" i="37"/>
  <c r="AA416" i="37"/>
  <c r="Z416" i="37"/>
  <c r="Y416" i="37"/>
  <c r="X416" i="37"/>
  <c r="W416" i="37"/>
  <c r="V416" i="37"/>
  <c r="U416" i="37"/>
  <c r="T416" i="37"/>
  <c r="S416" i="37"/>
  <c r="R416" i="37"/>
  <c r="Q416" i="37"/>
  <c r="P416" i="37"/>
  <c r="O416" i="37"/>
  <c r="N416" i="37"/>
  <c r="M416" i="37"/>
  <c r="L416" i="37"/>
  <c r="K416" i="37"/>
  <c r="J416" i="37"/>
  <c r="I416" i="37"/>
  <c r="H416" i="37"/>
  <c r="G416" i="37"/>
  <c r="F416" i="37"/>
  <c r="E416" i="37"/>
  <c r="AK415" i="37"/>
  <c r="AJ415" i="37"/>
  <c r="AI415" i="37"/>
  <c r="AH415" i="37"/>
  <c r="AG415" i="37"/>
  <c r="AF415" i="37"/>
  <c r="AE415" i="37"/>
  <c r="AD415" i="37"/>
  <c r="AB415" i="37"/>
  <c r="AA415" i="37"/>
  <c r="Z415" i="37"/>
  <c r="Y415" i="37"/>
  <c r="X415" i="37"/>
  <c r="W415" i="37"/>
  <c r="V415" i="37"/>
  <c r="U415" i="37"/>
  <c r="T415" i="37"/>
  <c r="S415" i="37"/>
  <c r="R415" i="37"/>
  <c r="Q415" i="37"/>
  <c r="P415" i="37"/>
  <c r="O415" i="37"/>
  <c r="N415" i="37"/>
  <c r="M415" i="37"/>
  <c r="L415" i="37"/>
  <c r="K415" i="37"/>
  <c r="J415" i="37"/>
  <c r="I415" i="37"/>
  <c r="H415" i="37"/>
  <c r="G415" i="37"/>
  <c r="F415" i="37"/>
  <c r="E415" i="37"/>
  <c r="AK414" i="37"/>
  <c r="AJ414" i="37"/>
  <c r="AI414" i="37"/>
  <c r="AH414" i="37"/>
  <c r="AG414" i="37"/>
  <c r="AF414" i="37"/>
  <c r="AE414" i="37"/>
  <c r="AD414" i="37"/>
  <c r="AB414" i="37"/>
  <c r="AA414" i="37"/>
  <c r="Z414" i="37"/>
  <c r="Y414" i="37"/>
  <c r="X414" i="37"/>
  <c r="W414" i="37"/>
  <c r="V414" i="37"/>
  <c r="U414" i="37"/>
  <c r="T414" i="37"/>
  <c r="S414" i="37"/>
  <c r="R414" i="37"/>
  <c r="Q414" i="37"/>
  <c r="P414" i="37"/>
  <c r="O414" i="37"/>
  <c r="N414" i="37"/>
  <c r="M414" i="37"/>
  <c r="L414" i="37"/>
  <c r="K414" i="37"/>
  <c r="J414" i="37"/>
  <c r="I414" i="37"/>
  <c r="H414" i="37"/>
  <c r="G414" i="37"/>
  <c r="F414" i="37"/>
  <c r="E414" i="37"/>
  <c r="AK413" i="37"/>
  <c r="AJ413" i="37"/>
  <c r="AI413" i="37"/>
  <c r="AH413" i="37"/>
  <c r="AG413" i="37"/>
  <c r="AF413" i="37"/>
  <c r="AE413" i="37"/>
  <c r="AD413" i="37"/>
  <c r="AB413" i="37"/>
  <c r="AA413" i="37"/>
  <c r="Z413" i="37"/>
  <c r="Y413" i="37"/>
  <c r="X413" i="37"/>
  <c r="W413" i="37"/>
  <c r="V413" i="37"/>
  <c r="U413" i="37"/>
  <c r="T413" i="37"/>
  <c r="S413" i="37"/>
  <c r="R413" i="37"/>
  <c r="Q413" i="37"/>
  <c r="P413" i="37"/>
  <c r="O413" i="37"/>
  <c r="N413" i="37"/>
  <c r="M413" i="37"/>
  <c r="L413" i="37"/>
  <c r="K413" i="37"/>
  <c r="J413" i="37"/>
  <c r="I413" i="37"/>
  <c r="H413" i="37"/>
  <c r="G413" i="37"/>
  <c r="F413" i="37"/>
  <c r="E413" i="37"/>
  <c r="AK412" i="37"/>
  <c r="AJ412" i="37"/>
  <c r="AI412" i="37"/>
  <c r="AH412" i="37"/>
  <c r="AG412" i="37"/>
  <c r="AF412" i="37"/>
  <c r="AE412" i="37"/>
  <c r="AD412" i="37"/>
  <c r="AB412" i="37"/>
  <c r="AA412" i="37"/>
  <c r="Z412" i="37"/>
  <c r="Y412" i="37"/>
  <c r="X412" i="37"/>
  <c r="W412" i="37"/>
  <c r="V412" i="37"/>
  <c r="U412" i="37"/>
  <c r="T412" i="37"/>
  <c r="S412" i="37"/>
  <c r="R412" i="37"/>
  <c r="Q412" i="37"/>
  <c r="P412" i="37"/>
  <c r="O412" i="37"/>
  <c r="N412" i="37"/>
  <c r="M412" i="37"/>
  <c r="L412" i="37"/>
  <c r="K412" i="37"/>
  <c r="J412" i="37"/>
  <c r="I412" i="37"/>
  <c r="H412" i="37"/>
  <c r="G412" i="37"/>
  <c r="F412" i="37"/>
  <c r="E412" i="37"/>
  <c r="AK411" i="37"/>
  <c r="AJ411" i="37"/>
  <c r="AI411" i="37"/>
  <c r="AH411" i="37"/>
  <c r="AG411" i="37"/>
  <c r="AF411" i="37"/>
  <c r="AE411" i="37"/>
  <c r="AD411" i="37"/>
  <c r="AB411" i="37"/>
  <c r="AA411" i="37"/>
  <c r="Z411" i="37"/>
  <c r="Y411" i="37"/>
  <c r="X411" i="37"/>
  <c r="W411" i="37"/>
  <c r="V411" i="37"/>
  <c r="U411" i="37"/>
  <c r="T411" i="37"/>
  <c r="S411" i="37"/>
  <c r="R411" i="37"/>
  <c r="Q411" i="37"/>
  <c r="P411" i="37"/>
  <c r="O411" i="37"/>
  <c r="N411" i="37"/>
  <c r="M411" i="37"/>
  <c r="L411" i="37"/>
  <c r="K411" i="37"/>
  <c r="J411" i="37"/>
  <c r="I411" i="37"/>
  <c r="H411" i="37"/>
  <c r="G411" i="37"/>
  <c r="F411" i="37"/>
  <c r="E411" i="37"/>
  <c r="AK410" i="37"/>
  <c r="AJ410" i="37"/>
  <c r="AI410" i="37"/>
  <c r="AH410" i="37"/>
  <c r="AG410" i="37"/>
  <c r="AF410" i="37"/>
  <c r="AE410" i="37"/>
  <c r="AD410" i="37"/>
  <c r="AB410" i="37"/>
  <c r="AA410" i="37"/>
  <c r="Z410" i="37"/>
  <c r="Y410" i="37"/>
  <c r="X410" i="37"/>
  <c r="W410" i="37"/>
  <c r="V410" i="37"/>
  <c r="U410" i="37"/>
  <c r="T410" i="37"/>
  <c r="S410" i="37"/>
  <c r="R410" i="37"/>
  <c r="Q410" i="37"/>
  <c r="P410" i="37"/>
  <c r="O410" i="37"/>
  <c r="N410" i="37"/>
  <c r="M410" i="37"/>
  <c r="L410" i="37"/>
  <c r="K410" i="37"/>
  <c r="J410" i="37"/>
  <c r="I410" i="37"/>
  <c r="H410" i="37"/>
  <c r="G410" i="37"/>
  <c r="F410" i="37"/>
  <c r="E410" i="37"/>
  <c r="AK409" i="37"/>
  <c r="AJ409" i="37"/>
  <c r="AI409" i="37"/>
  <c r="AH409" i="37"/>
  <c r="AG409" i="37"/>
  <c r="AF409" i="37"/>
  <c r="AE409" i="37"/>
  <c r="AD409" i="37"/>
  <c r="AB409" i="37"/>
  <c r="AA409" i="37"/>
  <c r="Z409" i="37"/>
  <c r="Y409" i="37"/>
  <c r="X409" i="37"/>
  <c r="W409" i="37"/>
  <c r="V409" i="37"/>
  <c r="U409" i="37"/>
  <c r="T409" i="37"/>
  <c r="S409" i="37"/>
  <c r="R409" i="37"/>
  <c r="Q409" i="37"/>
  <c r="P409" i="37"/>
  <c r="O409" i="37"/>
  <c r="N409" i="37"/>
  <c r="M409" i="37"/>
  <c r="L409" i="37"/>
  <c r="K409" i="37"/>
  <c r="J409" i="37"/>
  <c r="I409" i="37"/>
  <c r="H409" i="37"/>
  <c r="G409" i="37"/>
  <c r="F409" i="37"/>
  <c r="E409" i="37"/>
  <c r="AK408" i="37"/>
  <c r="AJ408" i="37"/>
  <c r="AI408" i="37"/>
  <c r="AH408" i="37"/>
  <c r="AG408" i="37"/>
  <c r="AF408" i="37"/>
  <c r="AE408" i="37"/>
  <c r="AD408" i="37"/>
  <c r="AB408" i="37"/>
  <c r="AA408" i="37"/>
  <c r="Z408" i="37"/>
  <c r="Y408" i="37"/>
  <c r="X408" i="37"/>
  <c r="W408" i="37"/>
  <c r="V408" i="37"/>
  <c r="U408" i="37"/>
  <c r="T408" i="37"/>
  <c r="S408" i="37"/>
  <c r="R408" i="37"/>
  <c r="Q408" i="37"/>
  <c r="P408" i="37"/>
  <c r="O408" i="37"/>
  <c r="N408" i="37"/>
  <c r="M408" i="37"/>
  <c r="L408" i="37"/>
  <c r="K408" i="37"/>
  <c r="J408" i="37"/>
  <c r="I408" i="37"/>
  <c r="H408" i="37"/>
  <c r="G408" i="37"/>
  <c r="F408" i="37"/>
  <c r="E408" i="37"/>
  <c r="AK407" i="37"/>
  <c r="AJ407" i="37"/>
  <c r="AI407" i="37"/>
  <c r="AH407" i="37"/>
  <c r="AG407" i="37"/>
  <c r="AF407" i="37"/>
  <c r="AE407" i="37"/>
  <c r="AD407" i="37"/>
  <c r="AB407" i="37"/>
  <c r="AA407" i="37"/>
  <c r="Z407" i="37"/>
  <c r="Y407" i="37"/>
  <c r="X407" i="37"/>
  <c r="W407" i="37"/>
  <c r="V407" i="37"/>
  <c r="U407" i="37"/>
  <c r="T407" i="37"/>
  <c r="S407" i="37"/>
  <c r="R407" i="37"/>
  <c r="Q407" i="37"/>
  <c r="P407" i="37"/>
  <c r="O407" i="37"/>
  <c r="N407" i="37"/>
  <c r="M407" i="37"/>
  <c r="L407" i="37"/>
  <c r="K407" i="37"/>
  <c r="J407" i="37"/>
  <c r="I407" i="37"/>
  <c r="H407" i="37"/>
  <c r="G407" i="37"/>
  <c r="F407" i="37"/>
  <c r="E407" i="37"/>
  <c r="AK406" i="37"/>
  <c r="AJ406" i="37"/>
  <c r="AI406" i="37"/>
  <c r="AH406" i="37"/>
  <c r="AG406" i="37"/>
  <c r="AF406" i="37"/>
  <c r="AE406" i="37"/>
  <c r="AD406" i="37"/>
  <c r="AB406" i="37"/>
  <c r="AA406" i="37"/>
  <c r="Z406" i="37"/>
  <c r="Y406" i="37"/>
  <c r="X406" i="37"/>
  <c r="W406" i="37"/>
  <c r="V406" i="37"/>
  <c r="U406" i="37"/>
  <c r="T406" i="37"/>
  <c r="S406" i="37"/>
  <c r="R406" i="37"/>
  <c r="Q406" i="37"/>
  <c r="P406" i="37"/>
  <c r="O406" i="37"/>
  <c r="N406" i="37"/>
  <c r="M406" i="37"/>
  <c r="L406" i="37"/>
  <c r="K406" i="37"/>
  <c r="J406" i="37"/>
  <c r="I406" i="37"/>
  <c r="H406" i="37"/>
  <c r="G406" i="37"/>
  <c r="F406" i="37"/>
  <c r="E406" i="37"/>
  <c r="AK405" i="37"/>
  <c r="AJ405" i="37"/>
  <c r="AI405" i="37"/>
  <c r="AH405" i="37"/>
  <c r="AG405" i="37"/>
  <c r="AF405" i="37"/>
  <c r="AE405" i="37"/>
  <c r="AD405" i="37"/>
  <c r="AB405" i="37"/>
  <c r="AA405" i="37"/>
  <c r="Z405" i="37"/>
  <c r="Y405" i="37"/>
  <c r="X405" i="37"/>
  <c r="W405" i="37"/>
  <c r="V405" i="37"/>
  <c r="U405" i="37"/>
  <c r="T405" i="37"/>
  <c r="S405" i="37"/>
  <c r="R405" i="37"/>
  <c r="Q405" i="37"/>
  <c r="P405" i="37"/>
  <c r="O405" i="37"/>
  <c r="N405" i="37"/>
  <c r="M405" i="37"/>
  <c r="L405" i="37"/>
  <c r="K405" i="37"/>
  <c r="J405" i="37"/>
  <c r="I405" i="37"/>
  <c r="H405" i="37"/>
  <c r="G405" i="37"/>
  <c r="F405" i="37"/>
  <c r="E405" i="37"/>
  <c r="AK404" i="37"/>
  <c r="AJ404" i="37"/>
  <c r="AI404" i="37"/>
  <c r="AH404" i="37"/>
  <c r="AG404" i="37"/>
  <c r="AF404" i="37"/>
  <c r="AE404" i="37"/>
  <c r="AD404" i="37"/>
  <c r="AB404" i="37"/>
  <c r="AA404" i="37"/>
  <c r="Z404" i="37"/>
  <c r="Y404" i="37"/>
  <c r="X404" i="37"/>
  <c r="W404" i="37"/>
  <c r="V404" i="37"/>
  <c r="U404" i="37"/>
  <c r="T404" i="37"/>
  <c r="S404" i="37"/>
  <c r="R404" i="37"/>
  <c r="Q404" i="37"/>
  <c r="P404" i="37"/>
  <c r="O404" i="37"/>
  <c r="N404" i="37"/>
  <c r="M404" i="37"/>
  <c r="L404" i="37"/>
  <c r="K404" i="37"/>
  <c r="J404" i="37"/>
  <c r="I404" i="37"/>
  <c r="H404" i="37"/>
  <c r="G404" i="37"/>
  <c r="F404" i="37"/>
  <c r="E404" i="37"/>
  <c r="AK403" i="37"/>
  <c r="AJ403" i="37"/>
  <c r="AI403" i="37"/>
  <c r="AH403" i="37"/>
  <c r="AG403" i="37"/>
  <c r="AF403" i="37"/>
  <c r="AE403" i="37"/>
  <c r="AD403" i="37"/>
  <c r="AB403" i="37"/>
  <c r="AA403" i="37"/>
  <c r="Z403" i="37"/>
  <c r="Y403" i="37"/>
  <c r="X403" i="37"/>
  <c r="W403" i="37"/>
  <c r="V403" i="37"/>
  <c r="U403" i="37"/>
  <c r="T403" i="37"/>
  <c r="S403" i="37"/>
  <c r="R403" i="37"/>
  <c r="Q403" i="37"/>
  <c r="P403" i="37"/>
  <c r="O403" i="37"/>
  <c r="N403" i="37"/>
  <c r="M403" i="37"/>
  <c r="L403" i="37"/>
  <c r="K403" i="37"/>
  <c r="J403" i="37"/>
  <c r="I403" i="37"/>
  <c r="H403" i="37"/>
  <c r="G403" i="37"/>
  <c r="F403" i="37"/>
  <c r="E403" i="37"/>
  <c r="AK402" i="37"/>
  <c r="AJ402" i="37"/>
  <c r="AI402" i="37"/>
  <c r="AH402" i="37"/>
  <c r="AG402" i="37"/>
  <c r="AF402" i="37"/>
  <c r="AE402" i="37"/>
  <c r="AD402" i="37"/>
  <c r="AB402" i="37"/>
  <c r="AA402" i="37"/>
  <c r="Z402" i="37"/>
  <c r="Y402" i="37"/>
  <c r="X402" i="37"/>
  <c r="W402" i="37"/>
  <c r="V402" i="37"/>
  <c r="U402" i="37"/>
  <c r="T402" i="37"/>
  <c r="S402" i="37"/>
  <c r="R402" i="37"/>
  <c r="Q402" i="37"/>
  <c r="P402" i="37"/>
  <c r="O402" i="37"/>
  <c r="N402" i="37"/>
  <c r="M402" i="37"/>
  <c r="L402" i="37"/>
  <c r="K402" i="37"/>
  <c r="J402" i="37"/>
  <c r="I402" i="37"/>
  <c r="H402" i="37"/>
  <c r="G402" i="37"/>
  <c r="F402" i="37"/>
  <c r="E402" i="37"/>
  <c r="AK401" i="37"/>
  <c r="AJ401" i="37"/>
  <c r="AI401" i="37"/>
  <c r="AH401" i="37"/>
  <c r="AG401" i="37"/>
  <c r="AF401" i="37"/>
  <c r="AE401" i="37"/>
  <c r="AD401" i="37"/>
  <c r="AB401" i="37"/>
  <c r="AA401" i="37"/>
  <c r="Z401" i="37"/>
  <c r="Y401" i="37"/>
  <c r="X401" i="37"/>
  <c r="W401" i="37"/>
  <c r="V401" i="37"/>
  <c r="U401" i="37"/>
  <c r="T401" i="37"/>
  <c r="S401" i="37"/>
  <c r="R401" i="37"/>
  <c r="Q401" i="37"/>
  <c r="P401" i="37"/>
  <c r="O401" i="37"/>
  <c r="N401" i="37"/>
  <c r="M401" i="37"/>
  <c r="L401" i="37"/>
  <c r="K401" i="37"/>
  <c r="J401" i="37"/>
  <c r="I401" i="37"/>
  <c r="H401" i="37"/>
  <c r="G401" i="37"/>
  <c r="F401" i="37"/>
  <c r="E401" i="37"/>
  <c r="AK400" i="37"/>
  <c r="AJ400" i="37"/>
  <c r="AI400" i="37"/>
  <c r="AH400" i="37"/>
  <c r="AG400" i="37"/>
  <c r="AF400" i="37"/>
  <c r="AE400" i="37"/>
  <c r="AD400" i="37"/>
  <c r="AB400" i="37"/>
  <c r="AA400" i="37"/>
  <c r="Z400" i="37"/>
  <c r="Y400" i="37"/>
  <c r="X400" i="37"/>
  <c r="W400" i="37"/>
  <c r="V400" i="37"/>
  <c r="U400" i="37"/>
  <c r="T400" i="37"/>
  <c r="S400" i="37"/>
  <c r="R400" i="37"/>
  <c r="Q400" i="37"/>
  <c r="P400" i="37"/>
  <c r="O400" i="37"/>
  <c r="N400" i="37"/>
  <c r="M400" i="37"/>
  <c r="L400" i="37"/>
  <c r="K400" i="37"/>
  <c r="J400" i="37"/>
  <c r="I400" i="37"/>
  <c r="H400" i="37"/>
  <c r="G400" i="37"/>
  <c r="F400" i="37"/>
  <c r="E400" i="37"/>
  <c r="AK399" i="37"/>
  <c r="AJ399" i="37"/>
  <c r="AI399" i="37"/>
  <c r="AH399" i="37"/>
  <c r="AG399" i="37"/>
  <c r="AF399" i="37"/>
  <c r="AE399" i="37"/>
  <c r="AD399" i="37"/>
  <c r="AB399" i="37"/>
  <c r="AA399" i="37"/>
  <c r="Z399" i="37"/>
  <c r="Y399" i="37"/>
  <c r="X399" i="37"/>
  <c r="W399" i="37"/>
  <c r="V399" i="37"/>
  <c r="U399" i="37"/>
  <c r="T399" i="37"/>
  <c r="S399" i="37"/>
  <c r="R399" i="37"/>
  <c r="Q399" i="37"/>
  <c r="P399" i="37"/>
  <c r="O399" i="37"/>
  <c r="N399" i="37"/>
  <c r="M399" i="37"/>
  <c r="L399" i="37"/>
  <c r="K399" i="37"/>
  <c r="J399" i="37"/>
  <c r="I399" i="37"/>
  <c r="H399" i="37"/>
  <c r="G399" i="37"/>
  <c r="F399" i="37"/>
  <c r="E399" i="37"/>
  <c r="AK398" i="37"/>
  <c r="AJ398" i="37"/>
  <c r="AI398" i="37"/>
  <c r="AH398" i="37"/>
  <c r="AG398" i="37"/>
  <c r="AF398" i="37"/>
  <c r="AE398" i="37"/>
  <c r="AD398" i="37"/>
  <c r="AB398" i="37"/>
  <c r="AA398" i="37"/>
  <c r="Z398" i="37"/>
  <c r="Y398" i="37"/>
  <c r="X398" i="37"/>
  <c r="W398" i="37"/>
  <c r="V398" i="37"/>
  <c r="U398" i="37"/>
  <c r="T398" i="37"/>
  <c r="S398" i="37"/>
  <c r="R398" i="37"/>
  <c r="Q398" i="37"/>
  <c r="P398" i="37"/>
  <c r="O398" i="37"/>
  <c r="N398" i="37"/>
  <c r="M398" i="37"/>
  <c r="L398" i="37"/>
  <c r="K398" i="37"/>
  <c r="J398" i="37"/>
  <c r="I398" i="37"/>
  <c r="H398" i="37"/>
  <c r="G398" i="37"/>
  <c r="F398" i="37"/>
  <c r="E398" i="37"/>
  <c r="AK397" i="37"/>
  <c r="AJ397" i="37"/>
  <c r="AI397" i="37"/>
  <c r="AH397" i="37"/>
  <c r="AG397" i="37"/>
  <c r="AF397" i="37"/>
  <c r="AE397" i="37"/>
  <c r="AD397" i="37"/>
  <c r="AB397" i="37"/>
  <c r="AA397" i="37"/>
  <c r="Z397" i="37"/>
  <c r="Y397" i="37"/>
  <c r="X397" i="37"/>
  <c r="W397" i="37"/>
  <c r="V397" i="37"/>
  <c r="U397" i="37"/>
  <c r="T397" i="37"/>
  <c r="S397" i="37"/>
  <c r="R397" i="37"/>
  <c r="Q397" i="37"/>
  <c r="P397" i="37"/>
  <c r="O397" i="37"/>
  <c r="N397" i="37"/>
  <c r="M397" i="37"/>
  <c r="L397" i="37"/>
  <c r="K397" i="37"/>
  <c r="J397" i="37"/>
  <c r="I397" i="37"/>
  <c r="H397" i="37"/>
  <c r="G397" i="37"/>
  <c r="F397" i="37"/>
  <c r="E397" i="37"/>
  <c r="AK396" i="37"/>
  <c r="AJ396" i="37"/>
  <c r="AI396" i="37"/>
  <c r="AH396" i="37"/>
  <c r="AG396" i="37"/>
  <c r="AF396" i="37"/>
  <c r="AE396" i="37"/>
  <c r="AD396" i="37"/>
  <c r="AB396" i="37"/>
  <c r="AA396" i="37"/>
  <c r="Z396" i="37"/>
  <c r="Y396" i="37"/>
  <c r="X396" i="37"/>
  <c r="W396" i="37"/>
  <c r="V396" i="37"/>
  <c r="U396" i="37"/>
  <c r="T396" i="37"/>
  <c r="S396" i="37"/>
  <c r="R396" i="37"/>
  <c r="Q396" i="37"/>
  <c r="P396" i="37"/>
  <c r="O396" i="37"/>
  <c r="N396" i="37"/>
  <c r="M396" i="37"/>
  <c r="L396" i="37"/>
  <c r="K396" i="37"/>
  <c r="J396" i="37"/>
  <c r="I396" i="37"/>
  <c r="H396" i="37"/>
  <c r="G396" i="37"/>
  <c r="F396" i="37"/>
  <c r="E396" i="37"/>
  <c r="AK395" i="37"/>
  <c r="AJ395" i="37"/>
  <c r="AI395" i="37"/>
  <c r="AH395" i="37"/>
  <c r="AG395" i="37"/>
  <c r="AF395" i="37"/>
  <c r="AE395" i="37"/>
  <c r="AD395" i="37"/>
  <c r="AB395" i="37"/>
  <c r="AA395" i="37"/>
  <c r="Z395" i="37"/>
  <c r="Y395" i="37"/>
  <c r="X395" i="37"/>
  <c r="W395" i="37"/>
  <c r="V395" i="37"/>
  <c r="U395" i="37"/>
  <c r="T395" i="37"/>
  <c r="S395" i="37"/>
  <c r="R395" i="37"/>
  <c r="Q395" i="37"/>
  <c r="P395" i="37"/>
  <c r="O395" i="37"/>
  <c r="N395" i="37"/>
  <c r="M395" i="37"/>
  <c r="L395" i="37"/>
  <c r="K395" i="37"/>
  <c r="J395" i="37"/>
  <c r="I395" i="37"/>
  <c r="H395" i="37"/>
  <c r="G395" i="37"/>
  <c r="F395" i="37"/>
  <c r="E395" i="37"/>
  <c r="AK394" i="37"/>
  <c r="AJ394" i="37"/>
  <c r="AI394" i="37"/>
  <c r="AH394" i="37"/>
  <c r="AG394" i="37"/>
  <c r="AF394" i="37"/>
  <c r="AE394" i="37"/>
  <c r="AD394" i="37"/>
  <c r="AB394" i="37"/>
  <c r="AA394" i="37"/>
  <c r="Z394" i="37"/>
  <c r="Y394" i="37"/>
  <c r="X394" i="37"/>
  <c r="W394" i="37"/>
  <c r="V394" i="37"/>
  <c r="U394" i="37"/>
  <c r="T394" i="37"/>
  <c r="S394" i="37"/>
  <c r="R394" i="37"/>
  <c r="Q394" i="37"/>
  <c r="P394" i="37"/>
  <c r="O394" i="37"/>
  <c r="N394" i="37"/>
  <c r="M394" i="37"/>
  <c r="L394" i="37"/>
  <c r="K394" i="37"/>
  <c r="J394" i="37"/>
  <c r="I394" i="37"/>
  <c r="H394" i="37"/>
  <c r="G394" i="37"/>
  <c r="F394" i="37"/>
  <c r="E394" i="37"/>
  <c r="AK393" i="37"/>
  <c r="AJ393" i="37"/>
  <c r="AI393" i="37"/>
  <c r="AH393" i="37"/>
  <c r="AG393" i="37"/>
  <c r="AF393" i="37"/>
  <c r="AE393" i="37"/>
  <c r="AD393" i="37"/>
  <c r="AB393" i="37"/>
  <c r="AA393" i="37"/>
  <c r="Z393" i="37"/>
  <c r="Y393" i="37"/>
  <c r="X393" i="37"/>
  <c r="W393" i="37"/>
  <c r="V393" i="37"/>
  <c r="U393" i="37"/>
  <c r="T393" i="37"/>
  <c r="S393" i="37"/>
  <c r="R393" i="37"/>
  <c r="Q393" i="37"/>
  <c r="P393" i="37"/>
  <c r="O393" i="37"/>
  <c r="N393" i="37"/>
  <c r="M393" i="37"/>
  <c r="L393" i="37"/>
  <c r="K393" i="37"/>
  <c r="J393" i="37"/>
  <c r="I393" i="37"/>
  <c r="H393" i="37"/>
  <c r="G393" i="37"/>
  <c r="F393" i="37"/>
  <c r="E393" i="37"/>
  <c r="AK392" i="37"/>
  <c r="AJ392" i="37"/>
  <c r="AI392" i="37"/>
  <c r="AH392" i="37"/>
  <c r="AG392" i="37"/>
  <c r="AF392" i="37"/>
  <c r="AE392" i="37"/>
  <c r="AD392" i="37"/>
  <c r="AB392" i="37"/>
  <c r="AA392" i="37"/>
  <c r="Z392" i="37"/>
  <c r="Y392" i="37"/>
  <c r="X392" i="37"/>
  <c r="W392" i="37"/>
  <c r="V392" i="37"/>
  <c r="U392" i="37"/>
  <c r="T392" i="37"/>
  <c r="S392" i="37"/>
  <c r="R392" i="37"/>
  <c r="Q392" i="37"/>
  <c r="P392" i="37"/>
  <c r="O392" i="37"/>
  <c r="N392" i="37"/>
  <c r="M392" i="37"/>
  <c r="L392" i="37"/>
  <c r="K392" i="37"/>
  <c r="J392" i="37"/>
  <c r="I392" i="37"/>
  <c r="H392" i="37"/>
  <c r="G392" i="37"/>
  <c r="F392" i="37"/>
  <c r="E392" i="37"/>
  <c r="AK391" i="37"/>
  <c r="AJ391" i="37"/>
  <c r="AI391" i="37"/>
  <c r="AH391" i="37"/>
  <c r="AG391" i="37"/>
  <c r="AF391" i="37"/>
  <c r="AE391" i="37"/>
  <c r="AD391" i="37"/>
  <c r="AB391" i="37"/>
  <c r="AA391" i="37"/>
  <c r="Z391" i="37"/>
  <c r="Y391" i="37"/>
  <c r="X391" i="37"/>
  <c r="W391" i="37"/>
  <c r="V391" i="37"/>
  <c r="U391" i="37"/>
  <c r="T391" i="37"/>
  <c r="S391" i="37"/>
  <c r="R391" i="37"/>
  <c r="Q391" i="37"/>
  <c r="P391" i="37"/>
  <c r="O391" i="37"/>
  <c r="N391" i="37"/>
  <c r="M391" i="37"/>
  <c r="L391" i="37"/>
  <c r="K391" i="37"/>
  <c r="J391" i="37"/>
  <c r="I391" i="37"/>
  <c r="H391" i="37"/>
  <c r="G391" i="37"/>
  <c r="F391" i="37"/>
  <c r="E391" i="37"/>
  <c r="AK390" i="37"/>
  <c r="AJ390" i="37"/>
  <c r="AI390" i="37"/>
  <c r="AH390" i="37"/>
  <c r="AG390" i="37"/>
  <c r="AF390" i="37"/>
  <c r="AE390" i="37"/>
  <c r="AD390" i="37"/>
  <c r="AB390" i="37"/>
  <c r="AA390" i="37"/>
  <c r="Z390" i="37"/>
  <c r="Y390" i="37"/>
  <c r="X390" i="37"/>
  <c r="W390" i="37"/>
  <c r="V390" i="37"/>
  <c r="U390" i="37"/>
  <c r="T390" i="37"/>
  <c r="S390" i="37"/>
  <c r="R390" i="37"/>
  <c r="Q390" i="37"/>
  <c r="P390" i="37"/>
  <c r="O390" i="37"/>
  <c r="N390" i="37"/>
  <c r="M390" i="37"/>
  <c r="L390" i="37"/>
  <c r="K390" i="37"/>
  <c r="J390" i="37"/>
  <c r="I390" i="37"/>
  <c r="H390" i="37"/>
  <c r="G390" i="37"/>
  <c r="F390" i="37"/>
  <c r="E390" i="37"/>
  <c r="AK389" i="37"/>
  <c r="AJ389" i="37"/>
  <c r="AI389" i="37"/>
  <c r="AH389" i="37"/>
  <c r="AG389" i="37"/>
  <c r="AF389" i="37"/>
  <c r="AE389" i="37"/>
  <c r="AD389" i="37"/>
  <c r="AB389" i="37"/>
  <c r="AA389" i="37"/>
  <c r="Z389" i="37"/>
  <c r="Y389" i="37"/>
  <c r="X389" i="37"/>
  <c r="W389" i="37"/>
  <c r="V389" i="37"/>
  <c r="U389" i="37"/>
  <c r="T389" i="37"/>
  <c r="S389" i="37"/>
  <c r="R389" i="37"/>
  <c r="Q389" i="37"/>
  <c r="P389" i="37"/>
  <c r="O389" i="37"/>
  <c r="N389" i="37"/>
  <c r="M389" i="37"/>
  <c r="L389" i="37"/>
  <c r="K389" i="37"/>
  <c r="J389" i="37"/>
  <c r="I389" i="37"/>
  <c r="H389" i="37"/>
  <c r="G389" i="37"/>
  <c r="F389" i="37"/>
  <c r="E389" i="37"/>
  <c r="AK388" i="37"/>
  <c r="AJ388" i="37"/>
  <c r="AI388" i="37"/>
  <c r="AH388" i="37"/>
  <c r="AG388" i="37"/>
  <c r="AF388" i="37"/>
  <c r="AE388" i="37"/>
  <c r="AD388" i="37"/>
  <c r="AB388" i="37"/>
  <c r="AA388" i="37"/>
  <c r="Z388" i="37"/>
  <c r="Y388" i="37"/>
  <c r="X388" i="37"/>
  <c r="W388" i="37"/>
  <c r="V388" i="37"/>
  <c r="U388" i="37"/>
  <c r="T388" i="37"/>
  <c r="S388" i="37"/>
  <c r="R388" i="37"/>
  <c r="Q388" i="37"/>
  <c r="P388" i="37"/>
  <c r="O388" i="37"/>
  <c r="N388" i="37"/>
  <c r="M388" i="37"/>
  <c r="L388" i="37"/>
  <c r="K388" i="37"/>
  <c r="J388" i="37"/>
  <c r="I388" i="37"/>
  <c r="H388" i="37"/>
  <c r="G388" i="37"/>
  <c r="F388" i="37"/>
  <c r="E388" i="37"/>
  <c r="AK387" i="37"/>
  <c r="AJ387" i="37"/>
  <c r="AI387" i="37"/>
  <c r="AH387" i="37"/>
  <c r="AG387" i="37"/>
  <c r="AF387" i="37"/>
  <c r="AE387" i="37"/>
  <c r="AD387" i="37"/>
  <c r="AB387" i="37"/>
  <c r="AA387" i="37"/>
  <c r="Z387" i="37"/>
  <c r="Y387" i="37"/>
  <c r="X387" i="37"/>
  <c r="W387" i="37"/>
  <c r="V387" i="37"/>
  <c r="U387" i="37"/>
  <c r="T387" i="37"/>
  <c r="S387" i="37"/>
  <c r="R387" i="37"/>
  <c r="Q387" i="37"/>
  <c r="P387" i="37"/>
  <c r="O387" i="37"/>
  <c r="N387" i="37"/>
  <c r="M387" i="37"/>
  <c r="L387" i="37"/>
  <c r="K387" i="37"/>
  <c r="J387" i="37"/>
  <c r="I387" i="37"/>
  <c r="H387" i="37"/>
  <c r="G387" i="37"/>
  <c r="F387" i="37"/>
  <c r="E387" i="37"/>
  <c r="AK386" i="37"/>
  <c r="AJ386" i="37"/>
  <c r="AI386" i="37"/>
  <c r="AH386" i="37"/>
  <c r="AG386" i="37"/>
  <c r="AF386" i="37"/>
  <c r="AE386" i="37"/>
  <c r="AD386" i="37"/>
  <c r="AB386" i="37"/>
  <c r="AA386" i="37"/>
  <c r="Z386" i="37"/>
  <c r="Y386" i="37"/>
  <c r="X386" i="37"/>
  <c r="W386" i="37"/>
  <c r="V386" i="37"/>
  <c r="U386" i="37"/>
  <c r="T386" i="37"/>
  <c r="S386" i="37"/>
  <c r="R386" i="37"/>
  <c r="Q386" i="37"/>
  <c r="P386" i="37"/>
  <c r="O386" i="37"/>
  <c r="N386" i="37"/>
  <c r="M386" i="37"/>
  <c r="L386" i="37"/>
  <c r="K386" i="37"/>
  <c r="J386" i="37"/>
  <c r="I386" i="37"/>
  <c r="H386" i="37"/>
  <c r="G386" i="37"/>
  <c r="F386" i="37"/>
  <c r="E386" i="37"/>
  <c r="AK385" i="37"/>
  <c r="AJ385" i="37"/>
  <c r="AI385" i="37"/>
  <c r="AH385" i="37"/>
  <c r="AG385" i="37"/>
  <c r="AF385" i="37"/>
  <c r="AE385" i="37"/>
  <c r="AD385" i="37"/>
  <c r="AB385" i="37"/>
  <c r="AA385" i="37"/>
  <c r="Z385" i="37"/>
  <c r="Y385" i="37"/>
  <c r="X385" i="37"/>
  <c r="W385" i="37"/>
  <c r="V385" i="37"/>
  <c r="U385" i="37"/>
  <c r="T385" i="37"/>
  <c r="S385" i="37"/>
  <c r="R385" i="37"/>
  <c r="Q385" i="37"/>
  <c r="P385" i="37"/>
  <c r="O385" i="37"/>
  <c r="N385" i="37"/>
  <c r="M385" i="37"/>
  <c r="L385" i="37"/>
  <c r="K385" i="37"/>
  <c r="J385" i="37"/>
  <c r="I385" i="37"/>
  <c r="H385" i="37"/>
  <c r="G385" i="37"/>
  <c r="F385" i="37"/>
  <c r="E385" i="37"/>
  <c r="AK384" i="37"/>
  <c r="AJ384" i="37"/>
  <c r="AI384" i="37"/>
  <c r="AH384" i="37"/>
  <c r="AG384" i="37"/>
  <c r="AF384" i="37"/>
  <c r="AE384" i="37"/>
  <c r="AD384" i="37"/>
  <c r="AB384" i="37"/>
  <c r="AA384" i="37"/>
  <c r="Z384" i="37"/>
  <c r="Y384" i="37"/>
  <c r="X384" i="37"/>
  <c r="W384" i="37"/>
  <c r="V384" i="37"/>
  <c r="U384" i="37"/>
  <c r="T384" i="37"/>
  <c r="S384" i="37"/>
  <c r="R384" i="37"/>
  <c r="Q384" i="37"/>
  <c r="P384" i="37"/>
  <c r="O384" i="37"/>
  <c r="N384" i="37"/>
  <c r="M384" i="37"/>
  <c r="L384" i="37"/>
  <c r="K384" i="37"/>
  <c r="J384" i="37"/>
  <c r="I384" i="37"/>
  <c r="H384" i="37"/>
  <c r="G384" i="37"/>
  <c r="F384" i="37"/>
  <c r="E384" i="37"/>
  <c r="AK383" i="37"/>
  <c r="AJ383" i="37"/>
  <c r="AI383" i="37"/>
  <c r="AH383" i="37"/>
  <c r="AG383" i="37"/>
  <c r="AF383" i="37"/>
  <c r="AE383" i="37"/>
  <c r="AD383" i="37"/>
  <c r="AB383" i="37"/>
  <c r="AA383" i="37"/>
  <c r="Z383" i="37"/>
  <c r="Y383" i="37"/>
  <c r="X383" i="37"/>
  <c r="W383" i="37"/>
  <c r="V383" i="37"/>
  <c r="U383" i="37"/>
  <c r="T383" i="37"/>
  <c r="S383" i="37"/>
  <c r="R383" i="37"/>
  <c r="Q383" i="37"/>
  <c r="P383" i="37"/>
  <c r="O383" i="37"/>
  <c r="N383" i="37"/>
  <c r="M383" i="37"/>
  <c r="L383" i="37"/>
  <c r="K383" i="37"/>
  <c r="J383" i="37"/>
  <c r="I383" i="37"/>
  <c r="H383" i="37"/>
  <c r="G383" i="37"/>
  <c r="F383" i="37"/>
  <c r="E383" i="37"/>
  <c r="AK382" i="37"/>
  <c r="AJ382" i="37"/>
  <c r="AI382" i="37"/>
  <c r="AH382" i="37"/>
  <c r="AG382" i="37"/>
  <c r="AF382" i="37"/>
  <c r="AE382" i="37"/>
  <c r="AD382" i="37"/>
  <c r="AB382" i="37"/>
  <c r="AC382" i="37" s="1"/>
  <c r="AA382" i="37"/>
  <c r="Z382" i="37"/>
  <c r="Y382" i="37"/>
  <c r="X382" i="37"/>
  <c r="W382" i="37"/>
  <c r="V382" i="37"/>
  <c r="U382" i="37"/>
  <c r="T382" i="37"/>
  <c r="S382" i="37"/>
  <c r="R382" i="37"/>
  <c r="Q382" i="37"/>
  <c r="P382" i="37"/>
  <c r="O382" i="37"/>
  <c r="N382" i="37"/>
  <c r="M382" i="37"/>
  <c r="L382" i="37"/>
  <c r="K382" i="37"/>
  <c r="J382" i="37"/>
  <c r="I382" i="37"/>
  <c r="H382" i="37"/>
  <c r="G382" i="37"/>
  <c r="F382" i="37"/>
  <c r="E382" i="37"/>
  <c r="AK381" i="37"/>
  <c r="AJ381" i="37"/>
  <c r="AI381" i="37"/>
  <c r="AH381" i="37"/>
  <c r="AG381" i="37"/>
  <c r="AF381" i="37"/>
  <c r="AE381" i="37"/>
  <c r="AD381" i="37"/>
  <c r="AB381" i="37"/>
  <c r="AA381" i="37"/>
  <c r="Z381" i="37"/>
  <c r="Y381" i="37"/>
  <c r="X381" i="37"/>
  <c r="W381" i="37"/>
  <c r="V381" i="37"/>
  <c r="U381" i="37"/>
  <c r="T381" i="37"/>
  <c r="S381" i="37"/>
  <c r="R381" i="37"/>
  <c r="Q381" i="37"/>
  <c r="P381" i="37"/>
  <c r="O381" i="37"/>
  <c r="N381" i="37"/>
  <c r="M381" i="37"/>
  <c r="L381" i="37"/>
  <c r="K381" i="37"/>
  <c r="J381" i="37"/>
  <c r="I381" i="37"/>
  <c r="H381" i="37"/>
  <c r="G381" i="37"/>
  <c r="F381" i="37"/>
  <c r="E381" i="37"/>
  <c r="AK380" i="37"/>
  <c r="AJ380" i="37"/>
  <c r="AI380" i="37"/>
  <c r="AH380" i="37"/>
  <c r="AG380" i="37"/>
  <c r="AF380" i="37"/>
  <c r="AE380" i="37"/>
  <c r="AD380" i="37"/>
  <c r="AB380" i="37"/>
  <c r="AA380" i="37"/>
  <c r="Z380" i="37"/>
  <c r="Y380" i="37"/>
  <c r="X380" i="37"/>
  <c r="W380" i="37"/>
  <c r="V380" i="37"/>
  <c r="U380" i="37"/>
  <c r="T380" i="37"/>
  <c r="S380" i="37"/>
  <c r="R380" i="37"/>
  <c r="Q380" i="37"/>
  <c r="P380" i="37"/>
  <c r="O380" i="37"/>
  <c r="N380" i="37"/>
  <c r="M380" i="37"/>
  <c r="L380" i="37"/>
  <c r="K380" i="37"/>
  <c r="J380" i="37"/>
  <c r="I380" i="37"/>
  <c r="H380" i="37"/>
  <c r="G380" i="37"/>
  <c r="F380" i="37"/>
  <c r="E380" i="37"/>
  <c r="AK379" i="37"/>
  <c r="AJ379" i="37"/>
  <c r="AI379" i="37"/>
  <c r="AH379" i="37"/>
  <c r="AG379" i="37"/>
  <c r="AF379" i="37"/>
  <c r="AE379" i="37"/>
  <c r="AD379" i="37"/>
  <c r="AB379" i="37"/>
  <c r="AA379" i="37"/>
  <c r="Z379" i="37"/>
  <c r="Y379" i="37"/>
  <c r="X379" i="37"/>
  <c r="W379" i="37"/>
  <c r="V379" i="37"/>
  <c r="U379" i="37"/>
  <c r="T379" i="37"/>
  <c r="S379" i="37"/>
  <c r="R379" i="37"/>
  <c r="Q379" i="37"/>
  <c r="P379" i="37"/>
  <c r="O379" i="37"/>
  <c r="N379" i="37"/>
  <c r="M379" i="37"/>
  <c r="L379" i="37"/>
  <c r="K379" i="37"/>
  <c r="J379" i="37"/>
  <c r="I379" i="37"/>
  <c r="H379" i="37"/>
  <c r="G379" i="37"/>
  <c r="F379" i="37"/>
  <c r="E379" i="37"/>
  <c r="AK378" i="37"/>
  <c r="AJ378" i="37"/>
  <c r="AI378" i="37"/>
  <c r="AH378" i="37"/>
  <c r="AG378" i="37"/>
  <c r="AF378" i="37"/>
  <c r="AE378" i="37"/>
  <c r="AD378" i="37"/>
  <c r="AB378" i="37"/>
  <c r="AA378" i="37"/>
  <c r="Z378" i="37"/>
  <c r="Y378" i="37"/>
  <c r="X378" i="37"/>
  <c r="W378" i="37"/>
  <c r="V378" i="37"/>
  <c r="U378" i="37"/>
  <c r="T378" i="37"/>
  <c r="S378" i="37"/>
  <c r="R378" i="37"/>
  <c r="Q378" i="37"/>
  <c r="P378" i="37"/>
  <c r="O378" i="37"/>
  <c r="N378" i="37"/>
  <c r="M378" i="37"/>
  <c r="L378" i="37"/>
  <c r="K378" i="37"/>
  <c r="J378" i="37"/>
  <c r="I378" i="37"/>
  <c r="H378" i="37"/>
  <c r="G378" i="37"/>
  <c r="F378" i="37"/>
  <c r="E378" i="37"/>
  <c r="AK377" i="37"/>
  <c r="AJ377" i="37"/>
  <c r="AI377" i="37"/>
  <c r="AH377" i="37"/>
  <c r="AG377" i="37"/>
  <c r="AF377" i="37"/>
  <c r="AE377" i="37"/>
  <c r="AD377" i="37"/>
  <c r="AB377" i="37"/>
  <c r="AA377" i="37"/>
  <c r="Z377" i="37"/>
  <c r="Y377" i="37"/>
  <c r="X377" i="37"/>
  <c r="W377" i="37"/>
  <c r="V377" i="37"/>
  <c r="U377" i="37"/>
  <c r="T377" i="37"/>
  <c r="S377" i="37"/>
  <c r="R377" i="37"/>
  <c r="Q377" i="37"/>
  <c r="P377" i="37"/>
  <c r="O377" i="37"/>
  <c r="N377" i="37"/>
  <c r="M377" i="37"/>
  <c r="L377" i="37"/>
  <c r="K377" i="37"/>
  <c r="J377" i="37"/>
  <c r="I377" i="37"/>
  <c r="H377" i="37"/>
  <c r="G377" i="37"/>
  <c r="F377" i="37"/>
  <c r="E377" i="37"/>
  <c r="AK376" i="37"/>
  <c r="AJ376" i="37"/>
  <c r="AI376" i="37"/>
  <c r="AH376" i="37"/>
  <c r="AG376" i="37"/>
  <c r="AF376" i="37"/>
  <c r="AE376" i="37"/>
  <c r="AD376" i="37"/>
  <c r="AB376" i="37"/>
  <c r="AA376" i="37"/>
  <c r="Z376" i="37"/>
  <c r="Y376" i="37"/>
  <c r="X376" i="37"/>
  <c r="W376" i="37"/>
  <c r="V376" i="37"/>
  <c r="U376" i="37"/>
  <c r="T376" i="37"/>
  <c r="S376" i="37"/>
  <c r="R376" i="37"/>
  <c r="Q376" i="37"/>
  <c r="P376" i="37"/>
  <c r="O376" i="37"/>
  <c r="N376" i="37"/>
  <c r="M376" i="37"/>
  <c r="L376" i="37"/>
  <c r="K376" i="37"/>
  <c r="J376" i="37"/>
  <c r="I376" i="37"/>
  <c r="H376" i="37"/>
  <c r="G376" i="37"/>
  <c r="F376" i="37"/>
  <c r="E376" i="37"/>
  <c r="AK375" i="37"/>
  <c r="AJ375" i="37"/>
  <c r="AI375" i="37"/>
  <c r="AH375" i="37"/>
  <c r="AG375" i="37"/>
  <c r="AF375" i="37"/>
  <c r="AE375" i="37"/>
  <c r="AD375" i="37"/>
  <c r="AB375" i="37"/>
  <c r="AA375" i="37"/>
  <c r="Z375" i="37"/>
  <c r="Y375" i="37"/>
  <c r="X375" i="37"/>
  <c r="W375" i="37"/>
  <c r="V375" i="37"/>
  <c r="U375" i="37"/>
  <c r="T375" i="37"/>
  <c r="S375" i="37"/>
  <c r="R375" i="37"/>
  <c r="Q375" i="37"/>
  <c r="P375" i="37"/>
  <c r="O375" i="37"/>
  <c r="N375" i="37"/>
  <c r="M375" i="37"/>
  <c r="L375" i="37"/>
  <c r="K375" i="37"/>
  <c r="J375" i="37"/>
  <c r="I375" i="37"/>
  <c r="H375" i="37"/>
  <c r="G375" i="37"/>
  <c r="F375" i="37"/>
  <c r="E375" i="37"/>
  <c r="AK374" i="37"/>
  <c r="AJ374" i="37"/>
  <c r="AI374" i="37"/>
  <c r="AH374" i="37"/>
  <c r="AG374" i="37"/>
  <c r="AF374" i="37"/>
  <c r="AE374" i="37"/>
  <c r="AD374" i="37"/>
  <c r="AB374" i="37"/>
  <c r="AA374" i="37"/>
  <c r="Z374" i="37"/>
  <c r="Y374" i="37"/>
  <c r="X374" i="37"/>
  <c r="W374" i="37"/>
  <c r="V374" i="37"/>
  <c r="U374" i="37"/>
  <c r="T374" i="37"/>
  <c r="S374" i="37"/>
  <c r="R374" i="37"/>
  <c r="Q374" i="37"/>
  <c r="P374" i="37"/>
  <c r="O374" i="37"/>
  <c r="N374" i="37"/>
  <c r="M374" i="37"/>
  <c r="L374" i="37"/>
  <c r="K374" i="37"/>
  <c r="J374" i="37"/>
  <c r="I374" i="37"/>
  <c r="H374" i="37"/>
  <c r="G374" i="37"/>
  <c r="F374" i="37"/>
  <c r="E374" i="37"/>
  <c r="AK373" i="37"/>
  <c r="AJ373" i="37"/>
  <c r="AI373" i="37"/>
  <c r="AH373" i="37"/>
  <c r="AG373" i="37"/>
  <c r="AF373" i="37"/>
  <c r="AE373" i="37"/>
  <c r="AD373" i="37"/>
  <c r="AB373" i="37"/>
  <c r="AA373" i="37"/>
  <c r="Z373" i="37"/>
  <c r="Y373" i="37"/>
  <c r="X373" i="37"/>
  <c r="W373" i="37"/>
  <c r="V373" i="37"/>
  <c r="U373" i="37"/>
  <c r="T373" i="37"/>
  <c r="S373" i="37"/>
  <c r="R373" i="37"/>
  <c r="Q373" i="37"/>
  <c r="P373" i="37"/>
  <c r="O373" i="37"/>
  <c r="N373" i="37"/>
  <c r="M373" i="37"/>
  <c r="L373" i="37"/>
  <c r="K373" i="37"/>
  <c r="J373" i="37"/>
  <c r="I373" i="37"/>
  <c r="H373" i="37"/>
  <c r="G373" i="37"/>
  <c r="F373" i="37"/>
  <c r="E373" i="37"/>
  <c r="AK372" i="37"/>
  <c r="AJ372" i="37"/>
  <c r="AI372" i="37"/>
  <c r="AH372" i="37"/>
  <c r="AG372" i="37"/>
  <c r="AF372" i="37"/>
  <c r="AE372" i="37"/>
  <c r="AD372" i="37"/>
  <c r="AB372" i="37"/>
  <c r="AA372" i="37"/>
  <c r="Z372" i="37"/>
  <c r="Y372" i="37"/>
  <c r="X372" i="37"/>
  <c r="W372" i="37"/>
  <c r="V372" i="37"/>
  <c r="U372" i="37"/>
  <c r="T372" i="37"/>
  <c r="S372" i="37"/>
  <c r="R372" i="37"/>
  <c r="Q372" i="37"/>
  <c r="P372" i="37"/>
  <c r="O372" i="37"/>
  <c r="N372" i="37"/>
  <c r="M372" i="37"/>
  <c r="L372" i="37"/>
  <c r="K372" i="37"/>
  <c r="J372" i="37"/>
  <c r="I372" i="37"/>
  <c r="H372" i="37"/>
  <c r="G372" i="37"/>
  <c r="F372" i="37"/>
  <c r="E372" i="37"/>
  <c r="AK371" i="37"/>
  <c r="AJ371" i="37"/>
  <c r="AI371" i="37"/>
  <c r="AH371" i="37"/>
  <c r="AG371" i="37"/>
  <c r="AF371" i="37"/>
  <c r="AE371" i="37"/>
  <c r="AD371" i="37"/>
  <c r="AB371" i="37"/>
  <c r="AA371" i="37"/>
  <c r="Z371" i="37"/>
  <c r="Y371" i="37"/>
  <c r="X371" i="37"/>
  <c r="W371" i="37"/>
  <c r="V371" i="37"/>
  <c r="U371" i="37"/>
  <c r="T371" i="37"/>
  <c r="S371" i="37"/>
  <c r="R371" i="37"/>
  <c r="Q371" i="37"/>
  <c r="P371" i="37"/>
  <c r="O371" i="37"/>
  <c r="N371" i="37"/>
  <c r="M371" i="37"/>
  <c r="L371" i="37"/>
  <c r="K371" i="37"/>
  <c r="J371" i="37"/>
  <c r="I371" i="37"/>
  <c r="H371" i="37"/>
  <c r="G371" i="37"/>
  <c r="F371" i="37"/>
  <c r="E371" i="37"/>
  <c r="AK370" i="37"/>
  <c r="AJ370" i="37"/>
  <c r="AI370" i="37"/>
  <c r="AH370" i="37"/>
  <c r="AG370" i="37"/>
  <c r="AF370" i="37"/>
  <c r="AE370" i="37"/>
  <c r="AD370" i="37"/>
  <c r="AB370" i="37"/>
  <c r="AC370" i="37" s="1"/>
  <c r="AA370" i="37"/>
  <c r="Z370" i="37"/>
  <c r="Y370" i="37"/>
  <c r="X370" i="37"/>
  <c r="W370" i="37"/>
  <c r="V370" i="37"/>
  <c r="U370" i="37"/>
  <c r="T370" i="37"/>
  <c r="S370" i="37"/>
  <c r="R370" i="37"/>
  <c r="Q370" i="37"/>
  <c r="P370" i="37"/>
  <c r="O370" i="37"/>
  <c r="N370" i="37"/>
  <c r="M370" i="37"/>
  <c r="L370" i="37"/>
  <c r="K370" i="37"/>
  <c r="J370" i="37"/>
  <c r="I370" i="37"/>
  <c r="H370" i="37"/>
  <c r="G370" i="37"/>
  <c r="F370" i="37"/>
  <c r="E370" i="37"/>
  <c r="AK369" i="37"/>
  <c r="AJ369" i="37"/>
  <c r="AI369" i="37"/>
  <c r="AH369" i="37"/>
  <c r="AG369" i="37"/>
  <c r="AF369" i="37"/>
  <c r="AE369" i="37"/>
  <c r="AD369" i="37"/>
  <c r="AB369" i="37"/>
  <c r="AA369" i="37"/>
  <c r="Z369" i="37"/>
  <c r="Y369" i="37"/>
  <c r="X369" i="37"/>
  <c r="W369" i="37"/>
  <c r="V369" i="37"/>
  <c r="U369" i="37"/>
  <c r="T369" i="37"/>
  <c r="S369" i="37"/>
  <c r="R369" i="37"/>
  <c r="Q369" i="37"/>
  <c r="P369" i="37"/>
  <c r="O369" i="37"/>
  <c r="N369" i="37"/>
  <c r="M369" i="37"/>
  <c r="L369" i="37"/>
  <c r="K369" i="37"/>
  <c r="J369" i="37"/>
  <c r="I369" i="37"/>
  <c r="H369" i="37"/>
  <c r="G369" i="37"/>
  <c r="F369" i="37"/>
  <c r="E369" i="37"/>
  <c r="AK368" i="37"/>
  <c r="AJ368" i="37"/>
  <c r="AI368" i="37"/>
  <c r="AH368" i="37"/>
  <c r="AG368" i="37"/>
  <c r="AF368" i="37"/>
  <c r="AE368" i="37"/>
  <c r="AD368" i="37"/>
  <c r="AB368" i="37"/>
  <c r="AA368" i="37"/>
  <c r="Z368" i="37"/>
  <c r="Y368" i="37"/>
  <c r="X368" i="37"/>
  <c r="W368" i="37"/>
  <c r="V368" i="37"/>
  <c r="U368" i="37"/>
  <c r="T368" i="37"/>
  <c r="S368" i="37"/>
  <c r="R368" i="37"/>
  <c r="Q368" i="37"/>
  <c r="P368" i="37"/>
  <c r="O368" i="37"/>
  <c r="N368" i="37"/>
  <c r="M368" i="37"/>
  <c r="L368" i="37"/>
  <c r="K368" i="37"/>
  <c r="J368" i="37"/>
  <c r="I368" i="37"/>
  <c r="H368" i="37"/>
  <c r="G368" i="37"/>
  <c r="F368" i="37"/>
  <c r="E368" i="37"/>
  <c r="AK367" i="37"/>
  <c r="AJ367" i="37"/>
  <c r="AI367" i="37"/>
  <c r="AH367" i="37"/>
  <c r="AG367" i="37"/>
  <c r="AF367" i="37"/>
  <c r="AE367" i="37"/>
  <c r="AD367" i="37"/>
  <c r="AB367" i="37"/>
  <c r="AA367" i="37"/>
  <c r="Z367" i="37"/>
  <c r="Y367" i="37"/>
  <c r="X367" i="37"/>
  <c r="W367" i="37"/>
  <c r="V367" i="37"/>
  <c r="U367" i="37"/>
  <c r="T367" i="37"/>
  <c r="S367" i="37"/>
  <c r="R367" i="37"/>
  <c r="Q367" i="37"/>
  <c r="P367" i="37"/>
  <c r="O367" i="37"/>
  <c r="N367" i="37"/>
  <c r="M367" i="37"/>
  <c r="L367" i="37"/>
  <c r="K367" i="37"/>
  <c r="J367" i="37"/>
  <c r="I367" i="37"/>
  <c r="H367" i="37"/>
  <c r="G367" i="37"/>
  <c r="F367" i="37"/>
  <c r="E367" i="37"/>
  <c r="AK366" i="37"/>
  <c r="AJ366" i="37"/>
  <c r="AI366" i="37"/>
  <c r="AH366" i="37"/>
  <c r="AG366" i="37"/>
  <c r="AF366" i="37"/>
  <c r="AE366" i="37"/>
  <c r="AD366" i="37"/>
  <c r="AB366" i="37"/>
  <c r="AA366" i="37"/>
  <c r="Z366" i="37"/>
  <c r="Y366" i="37"/>
  <c r="X366" i="37"/>
  <c r="W366" i="37"/>
  <c r="V366" i="37"/>
  <c r="U366" i="37"/>
  <c r="T366" i="37"/>
  <c r="S366" i="37"/>
  <c r="R366" i="37"/>
  <c r="Q366" i="37"/>
  <c r="P366" i="37"/>
  <c r="O366" i="37"/>
  <c r="N366" i="37"/>
  <c r="M366" i="37"/>
  <c r="L366" i="37"/>
  <c r="K366" i="37"/>
  <c r="J366" i="37"/>
  <c r="I366" i="37"/>
  <c r="H366" i="37"/>
  <c r="G366" i="37"/>
  <c r="F366" i="37"/>
  <c r="E366" i="37"/>
  <c r="AK365" i="37"/>
  <c r="AJ365" i="37"/>
  <c r="AI365" i="37"/>
  <c r="AH365" i="37"/>
  <c r="AG365" i="37"/>
  <c r="AF365" i="37"/>
  <c r="AE365" i="37"/>
  <c r="AD365" i="37"/>
  <c r="AB365" i="37"/>
  <c r="AA365" i="37"/>
  <c r="Z365" i="37"/>
  <c r="Y365" i="37"/>
  <c r="X365" i="37"/>
  <c r="W365" i="37"/>
  <c r="V365" i="37"/>
  <c r="U365" i="37"/>
  <c r="T365" i="37"/>
  <c r="S365" i="37"/>
  <c r="R365" i="37"/>
  <c r="Q365" i="37"/>
  <c r="P365" i="37"/>
  <c r="O365" i="37"/>
  <c r="N365" i="37"/>
  <c r="M365" i="37"/>
  <c r="L365" i="37"/>
  <c r="K365" i="37"/>
  <c r="J365" i="37"/>
  <c r="I365" i="37"/>
  <c r="H365" i="37"/>
  <c r="G365" i="37"/>
  <c r="F365" i="37"/>
  <c r="E365" i="37"/>
  <c r="AK364" i="37"/>
  <c r="AJ364" i="37"/>
  <c r="AI364" i="37"/>
  <c r="AH364" i="37"/>
  <c r="AG364" i="37"/>
  <c r="AF364" i="37"/>
  <c r="AE364" i="37"/>
  <c r="AD364" i="37"/>
  <c r="AB364" i="37"/>
  <c r="AA364" i="37"/>
  <c r="Z364" i="37"/>
  <c r="Y364" i="37"/>
  <c r="X364" i="37"/>
  <c r="W364" i="37"/>
  <c r="V364" i="37"/>
  <c r="U364" i="37"/>
  <c r="T364" i="37"/>
  <c r="S364" i="37"/>
  <c r="R364" i="37"/>
  <c r="Q364" i="37"/>
  <c r="P364" i="37"/>
  <c r="O364" i="37"/>
  <c r="N364" i="37"/>
  <c r="M364" i="37"/>
  <c r="L364" i="37"/>
  <c r="K364" i="37"/>
  <c r="J364" i="37"/>
  <c r="I364" i="37"/>
  <c r="H364" i="37"/>
  <c r="G364" i="37"/>
  <c r="F364" i="37"/>
  <c r="E364" i="37"/>
  <c r="AK363" i="37"/>
  <c r="AJ363" i="37"/>
  <c r="AI363" i="37"/>
  <c r="AH363" i="37"/>
  <c r="AG363" i="37"/>
  <c r="AF363" i="37"/>
  <c r="AE363" i="37"/>
  <c r="AD363" i="37"/>
  <c r="AB363" i="37"/>
  <c r="AA363" i="37"/>
  <c r="Z363" i="37"/>
  <c r="Y363" i="37"/>
  <c r="X363" i="37"/>
  <c r="W363" i="37"/>
  <c r="V363" i="37"/>
  <c r="U363" i="37"/>
  <c r="T363" i="37"/>
  <c r="S363" i="37"/>
  <c r="R363" i="37"/>
  <c r="Q363" i="37"/>
  <c r="P363" i="37"/>
  <c r="O363" i="37"/>
  <c r="N363" i="37"/>
  <c r="M363" i="37"/>
  <c r="L363" i="37"/>
  <c r="K363" i="37"/>
  <c r="J363" i="37"/>
  <c r="I363" i="37"/>
  <c r="H363" i="37"/>
  <c r="G363" i="37"/>
  <c r="F363" i="37"/>
  <c r="E363" i="37"/>
  <c r="AK362" i="37"/>
  <c r="AJ362" i="37"/>
  <c r="AI362" i="37"/>
  <c r="AH362" i="37"/>
  <c r="AG362" i="37"/>
  <c r="AF362" i="37"/>
  <c r="AE362" i="37"/>
  <c r="AD362" i="37"/>
  <c r="AB362" i="37"/>
  <c r="AA362" i="37"/>
  <c r="Z362" i="37"/>
  <c r="Y362" i="37"/>
  <c r="X362" i="37"/>
  <c r="W362" i="37"/>
  <c r="V362" i="37"/>
  <c r="U362" i="37"/>
  <c r="T362" i="37"/>
  <c r="S362" i="37"/>
  <c r="R362" i="37"/>
  <c r="Q362" i="37"/>
  <c r="P362" i="37"/>
  <c r="O362" i="37"/>
  <c r="N362" i="37"/>
  <c r="M362" i="37"/>
  <c r="L362" i="37"/>
  <c r="K362" i="37"/>
  <c r="J362" i="37"/>
  <c r="I362" i="37"/>
  <c r="H362" i="37"/>
  <c r="G362" i="37"/>
  <c r="F362" i="37"/>
  <c r="E362" i="37"/>
  <c r="AK361" i="37"/>
  <c r="AJ361" i="37"/>
  <c r="AI361" i="37"/>
  <c r="AH361" i="37"/>
  <c r="AG361" i="37"/>
  <c r="AF361" i="37"/>
  <c r="AE361" i="37"/>
  <c r="AD361" i="37"/>
  <c r="AB361" i="37"/>
  <c r="AA361" i="37"/>
  <c r="Z361" i="37"/>
  <c r="Y361" i="37"/>
  <c r="X361" i="37"/>
  <c r="W361" i="37"/>
  <c r="V361" i="37"/>
  <c r="U361" i="37"/>
  <c r="T361" i="37"/>
  <c r="S361" i="37"/>
  <c r="R361" i="37"/>
  <c r="Q361" i="37"/>
  <c r="P361" i="37"/>
  <c r="O361" i="37"/>
  <c r="N361" i="37"/>
  <c r="M361" i="37"/>
  <c r="L361" i="37"/>
  <c r="K361" i="37"/>
  <c r="J361" i="37"/>
  <c r="I361" i="37"/>
  <c r="H361" i="37"/>
  <c r="G361" i="37"/>
  <c r="F361" i="37"/>
  <c r="E361" i="37"/>
  <c r="AK360" i="37"/>
  <c r="AJ360" i="37"/>
  <c r="AI360" i="37"/>
  <c r="AH360" i="37"/>
  <c r="AG360" i="37"/>
  <c r="AF360" i="37"/>
  <c r="AE360" i="37"/>
  <c r="AD360" i="37"/>
  <c r="AB360" i="37"/>
  <c r="AA360" i="37"/>
  <c r="Z360" i="37"/>
  <c r="Y360" i="37"/>
  <c r="X360" i="37"/>
  <c r="W360" i="37"/>
  <c r="V360" i="37"/>
  <c r="U360" i="37"/>
  <c r="T360" i="37"/>
  <c r="S360" i="37"/>
  <c r="R360" i="37"/>
  <c r="Q360" i="37"/>
  <c r="P360" i="37"/>
  <c r="O360" i="37"/>
  <c r="N360" i="37"/>
  <c r="M360" i="37"/>
  <c r="L360" i="37"/>
  <c r="K360" i="37"/>
  <c r="J360" i="37"/>
  <c r="I360" i="37"/>
  <c r="H360" i="37"/>
  <c r="G360" i="37"/>
  <c r="F360" i="37"/>
  <c r="E360" i="37"/>
  <c r="AK359" i="37"/>
  <c r="AJ359" i="37"/>
  <c r="AI359" i="37"/>
  <c r="AH359" i="37"/>
  <c r="AG359" i="37"/>
  <c r="AF359" i="37"/>
  <c r="AE359" i="37"/>
  <c r="AD359" i="37"/>
  <c r="AB359" i="37"/>
  <c r="AA359" i="37"/>
  <c r="Z359" i="37"/>
  <c r="Y359" i="37"/>
  <c r="X359" i="37"/>
  <c r="W359" i="37"/>
  <c r="V359" i="37"/>
  <c r="U359" i="37"/>
  <c r="T359" i="37"/>
  <c r="S359" i="37"/>
  <c r="R359" i="37"/>
  <c r="Q359" i="37"/>
  <c r="P359" i="37"/>
  <c r="O359" i="37"/>
  <c r="N359" i="37"/>
  <c r="M359" i="37"/>
  <c r="L359" i="37"/>
  <c r="K359" i="37"/>
  <c r="J359" i="37"/>
  <c r="I359" i="37"/>
  <c r="H359" i="37"/>
  <c r="G359" i="37"/>
  <c r="F359" i="37"/>
  <c r="E359" i="37"/>
  <c r="AK358" i="37"/>
  <c r="AJ358" i="37"/>
  <c r="AI358" i="37"/>
  <c r="AH358" i="37"/>
  <c r="AG358" i="37"/>
  <c r="AF358" i="37"/>
  <c r="AE358" i="37"/>
  <c r="AD358" i="37"/>
  <c r="AB358" i="37"/>
  <c r="AA358" i="37"/>
  <c r="Z358" i="37"/>
  <c r="Y358" i="37"/>
  <c r="X358" i="37"/>
  <c r="W358" i="37"/>
  <c r="V358" i="37"/>
  <c r="U358" i="37"/>
  <c r="T358" i="37"/>
  <c r="S358" i="37"/>
  <c r="R358" i="37"/>
  <c r="Q358" i="37"/>
  <c r="P358" i="37"/>
  <c r="O358" i="37"/>
  <c r="N358" i="37"/>
  <c r="M358" i="37"/>
  <c r="L358" i="37"/>
  <c r="K358" i="37"/>
  <c r="J358" i="37"/>
  <c r="I358" i="37"/>
  <c r="H358" i="37"/>
  <c r="G358" i="37"/>
  <c r="F358" i="37"/>
  <c r="E358" i="37"/>
  <c r="AK357" i="37"/>
  <c r="AJ357" i="37"/>
  <c r="AI357" i="37"/>
  <c r="AH357" i="37"/>
  <c r="AG357" i="37"/>
  <c r="AF357" i="37"/>
  <c r="AE357" i="37"/>
  <c r="AD357" i="37"/>
  <c r="AB357" i="37"/>
  <c r="AA357" i="37"/>
  <c r="Z357" i="37"/>
  <c r="Y357" i="37"/>
  <c r="X357" i="37"/>
  <c r="W357" i="37"/>
  <c r="V357" i="37"/>
  <c r="U357" i="37"/>
  <c r="T357" i="37"/>
  <c r="S357" i="37"/>
  <c r="R357" i="37"/>
  <c r="Q357" i="37"/>
  <c r="P357" i="37"/>
  <c r="O357" i="37"/>
  <c r="N357" i="37"/>
  <c r="M357" i="37"/>
  <c r="L357" i="37"/>
  <c r="K357" i="37"/>
  <c r="J357" i="37"/>
  <c r="I357" i="37"/>
  <c r="H357" i="37"/>
  <c r="G357" i="37"/>
  <c r="F357" i="37"/>
  <c r="E357" i="37"/>
  <c r="AK356" i="37"/>
  <c r="AJ356" i="37"/>
  <c r="AI356" i="37"/>
  <c r="AH356" i="37"/>
  <c r="AG356" i="37"/>
  <c r="AF356" i="37"/>
  <c r="AE356" i="37"/>
  <c r="AD356" i="37"/>
  <c r="AB356" i="37"/>
  <c r="AA356" i="37"/>
  <c r="Z356" i="37"/>
  <c r="Y356" i="37"/>
  <c r="X356" i="37"/>
  <c r="W356" i="37"/>
  <c r="V356" i="37"/>
  <c r="U356" i="37"/>
  <c r="T356" i="37"/>
  <c r="S356" i="37"/>
  <c r="R356" i="37"/>
  <c r="Q356" i="37"/>
  <c r="P356" i="37"/>
  <c r="O356" i="37"/>
  <c r="N356" i="37"/>
  <c r="M356" i="37"/>
  <c r="L356" i="37"/>
  <c r="K356" i="37"/>
  <c r="J356" i="37"/>
  <c r="I356" i="37"/>
  <c r="H356" i="37"/>
  <c r="G356" i="37"/>
  <c r="F356" i="37"/>
  <c r="E356" i="37"/>
  <c r="AK355" i="37"/>
  <c r="AJ355" i="37"/>
  <c r="AI355" i="37"/>
  <c r="AH355" i="37"/>
  <c r="AG355" i="37"/>
  <c r="AF355" i="37"/>
  <c r="AE355" i="37"/>
  <c r="AD355" i="37"/>
  <c r="AB355" i="37"/>
  <c r="AA355" i="37"/>
  <c r="Z355" i="37"/>
  <c r="Y355" i="37"/>
  <c r="X355" i="37"/>
  <c r="W355" i="37"/>
  <c r="V355" i="37"/>
  <c r="U355" i="37"/>
  <c r="T355" i="37"/>
  <c r="S355" i="37"/>
  <c r="R355" i="37"/>
  <c r="Q355" i="37"/>
  <c r="P355" i="37"/>
  <c r="O355" i="37"/>
  <c r="N355" i="37"/>
  <c r="M355" i="37"/>
  <c r="L355" i="37"/>
  <c r="K355" i="37"/>
  <c r="J355" i="37"/>
  <c r="I355" i="37"/>
  <c r="H355" i="37"/>
  <c r="G355" i="37"/>
  <c r="F355" i="37"/>
  <c r="E355" i="37"/>
  <c r="AK354" i="37"/>
  <c r="AJ354" i="37"/>
  <c r="AI354" i="37"/>
  <c r="AH354" i="37"/>
  <c r="AG354" i="37"/>
  <c r="AF354" i="37"/>
  <c r="AE354" i="37"/>
  <c r="AD354" i="37"/>
  <c r="AB354" i="37"/>
  <c r="AA354" i="37"/>
  <c r="Z354" i="37"/>
  <c r="Y354" i="37"/>
  <c r="X354" i="37"/>
  <c r="W354" i="37"/>
  <c r="V354" i="37"/>
  <c r="U354" i="37"/>
  <c r="T354" i="37"/>
  <c r="S354" i="37"/>
  <c r="R354" i="37"/>
  <c r="Q354" i="37"/>
  <c r="P354" i="37"/>
  <c r="O354" i="37"/>
  <c r="N354" i="37"/>
  <c r="M354" i="37"/>
  <c r="L354" i="37"/>
  <c r="K354" i="37"/>
  <c r="J354" i="37"/>
  <c r="I354" i="37"/>
  <c r="H354" i="37"/>
  <c r="G354" i="37"/>
  <c r="F354" i="37"/>
  <c r="E354" i="37"/>
  <c r="AK353" i="37"/>
  <c r="AJ353" i="37"/>
  <c r="AI353" i="37"/>
  <c r="AH353" i="37"/>
  <c r="AG353" i="37"/>
  <c r="AF353" i="37"/>
  <c r="AE353" i="37"/>
  <c r="AD353" i="37"/>
  <c r="AB353" i="37"/>
  <c r="AA353" i="37"/>
  <c r="Z353" i="37"/>
  <c r="Y353" i="37"/>
  <c r="X353" i="37"/>
  <c r="W353" i="37"/>
  <c r="V353" i="37"/>
  <c r="U353" i="37"/>
  <c r="T353" i="37"/>
  <c r="S353" i="37"/>
  <c r="R353" i="37"/>
  <c r="Q353" i="37"/>
  <c r="P353" i="37"/>
  <c r="O353" i="37"/>
  <c r="N353" i="37"/>
  <c r="M353" i="37"/>
  <c r="L353" i="37"/>
  <c r="K353" i="37"/>
  <c r="J353" i="37"/>
  <c r="I353" i="37"/>
  <c r="H353" i="37"/>
  <c r="G353" i="37"/>
  <c r="F353" i="37"/>
  <c r="E353" i="37"/>
  <c r="AK352" i="37"/>
  <c r="AJ352" i="37"/>
  <c r="AI352" i="37"/>
  <c r="AH352" i="37"/>
  <c r="AG352" i="37"/>
  <c r="AF352" i="37"/>
  <c r="AE352" i="37"/>
  <c r="AD352" i="37"/>
  <c r="AB352" i="37"/>
  <c r="AA352" i="37"/>
  <c r="Z352" i="37"/>
  <c r="Y352" i="37"/>
  <c r="X352" i="37"/>
  <c r="W352" i="37"/>
  <c r="V352" i="37"/>
  <c r="U352" i="37"/>
  <c r="T352" i="37"/>
  <c r="S352" i="37"/>
  <c r="R352" i="37"/>
  <c r="Q352" i="37"/>
  <c r="P352" i="37"/>
  <c r="O352" i="37"/>
  <c r="N352" i="37"/>
  <c r="M352" i="37"/>
  <c r="L352" i="37"/>
  <c r="K352" i="37"/>
  <c r="J352" i="37"/>
  <c r="I352" i="37"/>
  <c r="H352" i="37"/>
  <c r="G352" i="37"/>
  <c r="F352" i="37"/>
  <c r="E352" i="37"/>
  <c r="AK351" i="37"/>
  <c r="AJ351" i="37"/>
  <c r="AI351" i="37"/>
  <c r="AH351" i="37"/>
  <c r="AG351" i="37"/>
  <c r="AF351" i="37"/>
  <c r="AE351" i="37"/>
  <c r="AD351" i="37"/>
  <c r="AB351" i="37"/>
  <c r="AA351" i="37"/>
  <c r="Z351" i="37"/>
  <c r="Y351" i="37"/>
  <c r="X351" i="37"/>
  <c r="W351" i="37"/>
  <c r="V351" i="37"/>
  <c r="U351" i="37"/>
  <c r="T351" i="37"/>
  <c r="S351" i="37"/>
  <c r="R351" i="37"/>
  <c r="Q351" i="37"/>
  <c r="P351" i="37"/>
  <c r="O351" i="37"/>
  <c r="N351" i="37"/>
  <c r="M351" i="37"/>
  <c r="L351" i="37"/>
  <c r="K351" i="37"/>
  <c r="J351" i="37"/>
  <c r="I351" i="37"/>
  <c r="H351" i="37"/>
  <c r="G351" i="37"/>
  <c r="F351" i="37"/>
  <c r="E351" i="37"/>
  <c r="AK350" i="37"/>
  <c r="AJ350" i="37"/>
  <c r="AI350" i="37"/>
  <c r="AH350" i="37"/>
  <c r="AG350" i="37"/>
  <c r="AF350" i="37"/>
  <c r="AE350" i="37"/>
  <c r="AD350" i="37"/>
  <c r="AB350" i="37"/>
  <c r="AA350" i="37"/>
  <c r="Z350" i="37"/>
  <c r="Y350" i="37"/>
  <c r="X350" i="37"/>
  <c r="W350" i="37"/>
  <c r="V350" i="37"/>
  <c r="U350" i="37"/>
  <c r="T350" i="37"/>
  <c r="S350" i="37"/>
  <c r="R350" i="37"/>
  <c r="Q350" i="37"/>
  <c r="P350" i="37"/>
  <c r="O350" i="37"/>
  <c r="N350" i="37"/>
  <c r="M350" i="37"/>
  <c r="L350" i="37"/>
  <c r="K350" i="37"/>
  <c r="J350" i="37"/>
  <c r="I350" i="37"/>
  <c r="H350" i="37"/>
  <c r="G350" i="37"/>
  <c r="F350" i="37"/>
  <c r="E350" i="37"/>
  <c r="AK349" i="37"/>
  <c r="AJ349" i="37"/>
  <c r="AI349" i="37"/>
  <c r="AH349" i="37"/>
  <c r="AG349" i="37"/>
  <c r="AF349" i="37"/>
  <c r="AE349" i="37"/>
  <c r="AD349" i="37"/>
  <c r="AB349" i="37"/>
  <c r="AA349" i="37"/>
  <c r="Z349" i="37"/>
  <c r="Y349" i="37"/>
  <c r="X349" i="37"/>
  <c r="W349" i="37"/>
  <c r="V349" i="37"/>
  <c r="U349" i="37"/>
  <c r="T349" i="37"/>
  <c r="S349" i="37"/>
  <c r="R349" i="37"/>
  <c r="Q349" i="37"/>
  <c r="P349" i="37"/>
  <c r="O349" i="37"/>
  <c r="N349" i="37"/>
  <c r="M349" i="37"/>
  <c r="L349" i="37"/>
  <c r="K349" i="37"/>
  <c r="J349" i="37"/>
  <c r="I349" i="37"/>
  <c r="H349" i="37"/>
  <c r="G349" i="37"/>
  <c r="F349" i="37"/>
  <c r="E349" i="37"/>
  <c r="AK348" i="37"/>
  <c r="AJ348" i="37"/>
  <c r="AI348" i="37"/>
  <c r="AH348" i="37"/>
  <c r="AG348" i="37"/>
  <c r="AF348" i="37"/>
  <c r="AE348" i="37"/>
  <c r="AD348" i="37"/>
  <c r="AB348" i="37"/>
  <c r="AA348" i="37"/>
  <c r="Z348" i="37"/>
  <c r="Y348" i="37"/>
  <c r="X348" i="37"/>
  <c r="W348" i="37"/>
  <c r="V348" i="37"/>
  <c r="U348" i="37"/>
  <c r="T348" i="37"/>
  <c r="S348" i="37"/>
  <c r="R348" i="37"/>
  <c r="Q348" i="37"/>
  <c r="P348" i="37"/>
  <c r="O348" i="37"/>
  <c r="N348" i="37"/>
  <c r="M348" i="37"/>
  <c r="L348" i="37"/>
  <c r="K348" i="37"/>
  <c r="J348" i="37"/>
  <c r="I348" i="37"/>
  <c r="H348" i="37"/>
  <c r="G348" i="37"/>
  <c r="F348" i="37"/>
  <c r="E348" i="37"/>
  <c r="AK347" i="37"/>
  <c r="AJ347" i="37"/>
  <c r="AI347" i="37"/>
  <c r="AH347" i="37"/>
  <c r="AG347" i="37"/>
  <c r="AF347" i="37"/>
  <c r="AE347" i="37"/>
  <c r="AD347" i="37"/>
  <c r="AB347" i="37"/>
  <c r="AA347" i="37"/>
  <c r="Z347" i="37"/>
  <c r="Y347" i="37"/>
  <c r="X347" i="37"/>
  <c r="W347" i="37"/>
  <c r="V347" i="37"/>
  <c r="U347" i="37"/>
  <c r="T347" i="37"/>
  <c r="S347" i="37"/>
  <c r="R347" i="37"/>
  <c r="Q347" i="37"/>
  <c r="P347" i="37"/>
  <c r="O347" i="37"/>
  <c r="N347" i="37"/>
  <c r="M347" i="37"/>
  <c r="L347" i="37"/>
  <c r="K347" i="37"/>
  <c r="J347" i="37"/>
  <c r="I347" i="37"/>
  <c r="H347" i="37"/>
  <c r="G347" i="37"/>
  <c r="F347" i="37"/>
  <c r="E347" i="37"/>
  <c r="AK346" i="37"/>
  <c r="AJ346" i="37"/>
  <c r="AI346" i="37"/>
  <c r="AH346" i="37"/>
  <c r="AG346" i="37"/>
  <c r="AF346" i="37"/>
  <c r="AE346" i="37"/>
  <c r="AD346" i="37"/>
  <c r="AB346" i="37"/>
  <c r="AC346" i="37" s="1"/>
  <c r="AA346" i="37"/>
  <c r="Z346" i="37"/>
  <c r="Y346" i="37"/>
  <c r="X346" i="37"/>
  <c r="W346" i="37"/>
  <c r="V346" i="37"/>
  <c r="U346" i="37"/>
  <c r="T346" i="37"/>
  <c r="S346" i="37"/>
  <c r="R346" i="37"/>
  <c r="Q346" i="37"/>
  <c r="P346" i="37"/>
  <c r="O346" i="37"/>
  <c r="N346" i="37"/>
  <c r="M346" i="37"/>
  <c r="L346" i="37"/>
  <c r="K346" i="37"/>
  <c r="J346" i="37"/>
  <c r="I346" i="37"/>
  <c r="H346" i="37"/>
  <c r="G346" i="37"/>
  <c r="F346" i="37"/>
  <c r="E346" i="37"/>
  <c r="AK345" i="37"/>
  <c r="AJ345" i="37"/>
  <c r="AI345" i="37"/>
  <c r="AH345" i="37"/>
  <c r="AG345" i="37"/>
  <c r="AF345" i="37"/>
  <c r="AE345" i="37"/>
  <c r="AD345" i="37"/>
  <c r="AB345" i="37"/>
  <c r="AA345" i="37"/>
  <c r="Z345" i="37"/>
  <c r="Y345" i="37"/>
  <c r="X345" i="37"/>
  <c r="W345" i="37"/>
  <c r="V345" i="37"/>
  <c r="U345" i="37"/>
  <c r="T345" i="37"/>
  <c r="S345" i="37"/>
  <c r="R345" i="37"/>
  <c r="Q345" i="37"/>
  <c r="P345" i="37"/>
  <c r="O345" i="37"/>
  <c r="N345" i="37"/>
  <c r="M345" i="37"/>
  <c r="L345" i="37"/>
  <c r="K345" i="37"/>
  <c r="J345" i="37"/>
  <c r="I345" i="37"/>
  <c r="H345" i="37"/>
  <c r="G345" i="37"/>
  <c r="F345" i="37"/>
  <c r="E345" i="37"/>
  <c r="AK344" i="37"/>
  <c r="AJ344" i="37"/>
  <c r="AI344" i="37"/>
  <c r="AH344" i="37"/>
  <c r="AG344" i="37"/>
  <c r="AF344" i="37"/>
  <c r="AE344" i="37"/>
  <c r="AD344" i="37"/>
  <c r="AB344" i="37"/>
  <c r="AA344" i="37"/>
  <c r="Z344" i="37"/>
  <c r="Y344" i="37"/>
  <c r="X344" i="37"/>
  <c r="W344" i="37"/>
  <c r="V344" i="37"/>
  <c r="U344" i="37"/>
  <c r="T344" i="37"/>
  <c r="S344" i="37"/>
  <c r="R344" i="37"/>
  <c r="Q344" i="37"/>
  <c r="P344" i="37"/>
  <c r="O344" i="37"/>
  <c r="N344" i="37"/>
  <c r="M344" i="37"/>
  <c r="L344" i="37"/>
  <c r="K344" i="37"/>
  <c r="J344" i="37"/>
  <c r="I344" i="37"/>
  <c r="H344" i="37"/>
  <c r="G344" i="37"/>
  <c r="F344" i="37"/>
  <c r="E344" i="37"/>
  <c r="AK343" i="37"/>
  <c r="AJ343" i="37"/>
  <c r="AI343" i="37"/>
  <c r="AH343" i="37"/>
  <c r="AG343" i="37"/>
  <c r="AF343" i="37"/>
  <c r="AE343" i="37"/>
  <c r="AD343" i="37"/>
  <c r="AC343" i="37"/>
  <c r="AB343" i="37"/>
  <c r="AA343" i="37"/>
  <c r="Z343" i="37"/>
  <c r="Y343" i="37"/>
  <c r="X343" i="37"/>
  <c r="W343" i="37"/>
  <c r="V343" i="37"/>
  <c r="U343" i="37"/>
  <c r="T343" i="37"/>
  <c r="S343" i="37"/>
  <c r="R343" i="37"/>
  <c r="Q343" i="37"/>
  <c r="P343" i="37"/>
  <c r="O343" i="37"/>
  <c r="N343" i="37"/>
  <c r="M343" i="37"/>
  <c r="L343" i="37"/>
  <c r="K343" i="37"/>
  <c r="J343" i="37"/>
  <c r="I343" i="37"/>
  <c r="H343" i="37"/>
  <c r="G343" i="37"/>
  <c r="F343" i="37"/>
  <c r="E343" i="37"/>
  <c r="AK342" i="37"/>
  <c r="AJ342" i="37"/>
  <c r="AI342" i="37"/>
  <c r="AH342" i="37"/>
  <c r="AG342" i="37"/>
  <c r="AF342" i="37"/>
  <c r="AE342" i="37"/>
  <c r="AD342" i="37"/>
  <c r="AB342" i="37"/>
  <c r="AA342" i="37"/>
  <c r="Z342" i="37"/>
  <c r="Y342" i="37"/>
  <c r="X342" i="37"/>
  <c r="W342" i="37"/>
  <c r="V342" i="37"/>
  <c r="U342" i="37"/>
  <c r="T342" i="37"/>
  <c r="S342" i="37"/>
  <c r="R342" i="37"/>
  <c r="Q342" i="37"/>
  <c r="P342" i="37"/>
  <c r="O342" i="37"/>
  <c r="N342" i="37"/>
  <c r="M342" i="37"/>
  <c r="L342" i="37"/>
  <c r="K342" i="37"/>
  <c r="J342" i="37"/>
  <c r="I342" i="37"/>
  <c r="H342" i="37"/>
  <c r="G342" i="37"/>
  <c r="F342" i="37"/>
  <c r="E342" i="37"/>
  <c r="AK341" i="37"/>
  <c r="AJ341" i="37"/>
  <c r="AI341" i="37"/>
  <c r="AH341" i="37"/>
  <c r="AG341" i="37"/>
  <c r="AF341" i="37"/>
  <c r="AE341" i="37"/>
  <c r="AD341" i="37"/>
  <c r="AB341" i="37"/>
  <c r="AA341" i="37"/>
  <c r="Z341" i="37"/>
  <c r="Y341" i="37"/>
  <c r="X341" i="37"/>
  <c r="W341" i="37"/>
  <c r="V341" i="37"/>
  <c r="U341" i="37"/>
  <c r="T341" i="37"/>
  <c r="S341" i="37"/>
  <c r="R341" i="37"/>
  <c r="Q341" i="37"/>
  <c r="P341" i="37"/>
  <c r="O341" i="37"/>
  <c r="N341" i="37"/>
  <c r="M341" i="37"/>
  <c r="L341" i="37"/>
  <c r="K341" i="37"/>
  <c r="J341" i="37"/>
  <c r="I341" i="37"/>
  <c r="H341" i="37"/>
  <c r="G341" i="37"/>
  <c r="F341" i="37"/>
  <c r="E341" i="37"/>
  <c r="AK340" i="37"/>
  <c r="AJ340" i="37"/>
  <c r="AI340" i="37"/>
  <c r="AH340" i="37"/>
  <c r="AG340" i="37"/>
  <c r="AF340" i="37"/>
  <c r="AE340" i="37"/>
  <c r="AD340" i="37"/>
  <c r="AB340" i="37"/>
  <c r="AA340" i="37"/>
  <c r="Z340" i="37"/>
  <c r="Y340" i="37"/>
  <c r="X340" i="37"/>
  <c r="W340" i="37"/>
  <c r="V340" i="37"/>
  <c r="U340" i="37"/>
  <c r="T340" i="37"/>
  <c r="S340" i="37"/>
  <c r="R340" i="37"/>
  <c r="Q340" i="37"/>
  <c r="P340" i="37"/>
  <c r="O340" i="37"/>
  <c r="N340" i="37"/>
  <c r="M340" i="37"/>
  <c r="L340" i="37"/>
  <c r="K340" i="37"/>
  <c r="J340" i="37"/>
  <c r="I340" i="37"/>
  <c r="H340" i="37"/>
  <c r="G340" i="37"/>
  <c r="F340" i="37"/>
  <c r="E340" i="37"/>
  <c r="AK339" i="37"/>
  <c r="AJ339" i="37"/>
  <c r="AI339" i="37"/>
  <c r="AH339" i="37"/>
  <c r="AG339" i="37"/>
  <c r="AF339" i="37"/>
  <c r="AE339" i="37"/>
  <c r="AD339" i="37"/>
  <c r="AB339" i="37"/>
  <c r="AA339" i="37"/>
  <c r="Z339" i="37"/>
  <c r="Y339" i="37"/>
  <c r="X339" i="37"/>
  <c r="W339" i="37"/>
  <c r="V339" i="37"/>
  <c r="U339" i="37"/>
  <c r="T339" i="37"/>
  <c r="S339" i="37"/>
  <c r="R339" i="37"/>
  <c r="Q339" i="37"/>
  <c r="P339" i="37"/>
  <c r="O339" i="37"/>
  <c r="N339" i="37"/>
  <c r="M339" i="37"/>
  <c r="L339" i="37"/>
  <c r="K339" i="37"/>
  <c r="J339" i="37"/>
  <c r="I339" i="37"/>
  <c r="H339" i="37"/>
  <c r="G339" i="37"/>
  <c r="F339" i="37"/>
  <c r="E339" i="37"/>
  <c r="AK338" i="37"/>
  <c r="AJ338" i="37"/>
  <c r="AI338" i="37"/>
  <c r="AH338" i="37"/>
  <c r="AG338" i="37"/>
  <c r="AF338" i="37"/>
  <c r="AE338" i="37"/>
  <c r="AD338" i="37"/>
  <c r="AB338" i="37"/>
  <c r="AA338" i="37"/>
  <c r="Z338" i="37"/>
  <c r="Y338" i="37"/>
  <c r="X338" i="37"/>
  <c r="W338" i="37"/>
  <c r="V338" i="37"/>
  <c r="U338" i="37"/>
  <c r="T338" i="37"/>
  <c r="S338" i="37"/>
  <c r="R338" i="37"/>
  <c r="Q338" i="37"/>
  <c r="P338" i="37"/>
  <c r="O338" i="37"/>
  <c r="N338" i="37"/>
  <c r="M338" i="37"/>
  <c r="L338" i="37"/>
  <c r="K338" i="37"/>
  <c r="J338" i="37"/>
  <c r="I338" i="37"/>
  <c r="H338" i="37"/>
  <c r="G338" i="37"/>
  <c r="F338" i="37"/>
  <c r="E338" i="37"/>
  <c r="AK337" i="37"/>
  <c r="AJ337" i="37"/>
  <c r="AI337" i="37"/>
  <c r="AH337" i="37"/>
  <c r="AG337" i="37"/>
  <c r="AF337" i="37"/>
  <c r="AE337" i="37"/>
  <c r="AD337" i="37"/>
  <c r="AB337" i="37"/>
  <c r="AA337" i="37"/>
  <c r="Z337" i="37"/>
  <c r="Y337" i="37"/>
  <c r="X337" i="37"/>
  <c r="W337" i="37"/>
  <c r="V337" i="37"/>
  <c r="U337" i="37"/>
  <c r="T337" i="37"/>
  <c r="S337" i="37"/>
  <c r="R337" i="37"/>
  <c r="Q337" i="37"/>
  <c r="P337" i="37"/>
  <c r="O337" i="37"/>
  <c r="N337" i="37"/>
  <c r="M337" i="37"/>
  <c r="L337" i="37"/>
  <c r="K337" i="37"/>
  <c r="J337" i="37"/>
  <c r="I337" i="37"/>
  <c r="H337" i="37"/>
  <c r="G337" i="37"/>
  <c r="F337" i="37"/>
  <c r="E337" i="37"/>
  <c r="AK336" i="37"/>
  <c r="AJ336" i="37"/>
  <c r="AI336" i="37"/>
  <c r="AH336" i="37"/>
  <c r="AG336" i="37"/>
  <c r="AF336" i="37"/>
  <c r="AE336" i="37"/>
  <c r="AD336" i="37"/>
  <c r="AB336" i="37"/>
  <c r="AA336" i="37"/>
  <c r="Z336" i="37"/>
  <c r="Y336" i="37"/>
  <c r="X336" i="37"/>
  <c r="W336" i="37"/>
  <c r="V336" i="37"/>
  <c r="U336" i="37"/>
  <c r="T336" i="37"/>
  <c r="S336" i="37"/>
  <c r="R336" i="37"/>
  <c r="Q336" i="37"/>
  <c r="P336" i="37"/>
  <c r="O336" i="37"/>
  <c r="N336" i="37"/>
  <c r="M336" i="37"/>
  <c r="L336" i="37"/>
  <c r="K336" i="37"/>
  <c r="J336" i="37"/>
  <c r="I336" i="37"/>
  <c r="H336" i="37"/>
  <c r="G336" i="37"/>
  <c r="F336" i="37"/>
  <c r="E336" i="37"/>
  <c r="AK335" i="37"/>
  <c r="AJ335" i="37"/>
  <c r="AI335" i="37"/>
  <c r="AH335" i="37"/>
  <c r="AG335" i="37"/>
  <c r="AF335" i="37"/>
  <c r="AE335" i="37"/>
  <c r="AD335" i="37"/>
  <c r="AB335" i="37"/>
  <c r="AA335" i="37"/>
  <c r="Z335" i="37"/>
  <c r="Y335" i="37"/>
  <c r="X335" i="37"/>
  <c r="W335" i="37"/>
  <c r="V335" i="37"/>
  <c r="U335" i="37"/>
  <c r="T335" i="37"/>
  <c r="S335" i="37"/>
  <c r="R335" i="37"/>
  <c r="Q335" i="37"/>
  <c r="P335" i="37"/>
  <c r="O335" i="37"/>
  <c r="N335" i="37"/>
  <c r="M335" i="37"/>
  <c r="L335" i="37"/>
  <c r="K335" i="37"/>
  <c r="J335" i="37"/>
  <c r="I335" i="37"/>
  <c r="H335" i="37"/>
  <c r="G335" i="37"/>
  <c r="F335" i="37"/>
  <c r="E335" i="37"/>
  <c r="AK334" i="37"/>
  <c r="AJ334" i="37"/>
  <c r="AI334" i="37"/>
  <c r="AH334" i="37"/>
  <c r="AG334" i="37"/>
  <c r="AF334" i="37"/>
  <c r="AE334" i="37"/>
  <c r="AD334" i="37"/>
  <c r="AB334" i="37"/>
  <c r="AA334" i="37"/>
  <c r="Z334" i="37"/>
  <c r="AC334" i="37" s="1"/>
  <c r="Y334" i="37"/>
  <c r="X334" i="37"/>
  <c r="W334" i="37"/>
  <c r="V334" i="37"/>
  <c r="U334" i="37"/>
  <c r="T334" i="37"/>
  <c r="S334" i="37"/>
  <c r="R334" i="37"/>
  <c r="Q334" i="37"/>
  <c r="P334" i="37"/>
  <c r="O334" i="37"/>
  <c r="N334" i="37"/>
  <c r="M334" i="37"/>
  <c r="L334" i="37"/>
  <c r="K334" i="37"/>
  <c r="J334" i="37"/>
  <c r="I334" i="37"/>
  <c r="H334" i="37"/>
  <c r="G334" i="37"/>
  <c r="F334" i="37"/>
  <c r="E334" i="37"/>
  <c r="AK333" i="37"/>
  <c r="AJ333" i="37"/>
  <c r="AI333" i="37"/>
  <c r="AH333" i="37"/>
  <c r="AG333" i="37"/>
  <c r="AF333" i="37"/>
  <c r="AE333" i="37"/>
  <c r="AD333" i="37"/>
  <c r="AB333" i="37"/>
  <c r="AA333" i="37"/>
  <c r="Z333" i="37"/>
  <c r="AC333" i="37" s="1"/>
  <c r="Y333" i="37"/>
  <c r="X333" i="37"/>
  <c r="W333" i="37"/>
  <c r="V333" i="37"/>
  <c r="U333" i="37"/>
  <c r="T333" i="37"/>
  <c r="S333" i="37"/>
  <c r="R333" i="37"/>
  <c r="Q333" i="37"/>
  <c r="P333" i="37"/>
  <c r="O333" i="37"/>
  <c r="N333" i="37"/>
  <c r="M333" i="37"/>
  <c r="L333" i="37"/>
  <c r="K333" i="37"/>
  <c r="J333" i="37"/>
  <c r="I333" i="37"/>
  <c r="H333" i="37"/>
  <c r="G333" i="37"/>
  <c r="F333" i="37"/>
  <c r="E333" i="37"/>
  <c r="AK332" i="37"/>
  <c r="AJ332" i="37"/>
  <c r="AI332" i="37"/>
  <c r="AH332" i="37"/>
  <c r="AG332" i="37"/>
  <c r="AF332" i="37"/>
  <c r="AE332" i="37"/>
  <c r="AD332" i="37"/>
  <c r="AB332" i="37"/>
  <c r="AA332" i="37"/>
  <c r="Z332" i="37"/>
  <c r="Y332" i="37"/>
  <c r="X332" i="37"/>
  <c r="W332" i="37"/>
  <c r="V332" i="37"/>
  <c r="U332" i="37"/>
  <c r="T332" i="37"/>
  <c r="S332" i="37"/>
  <c r="R332" i="37"/>
  <c r="Q332" i="37"/>
  <c r="P332" i="37"/>
  <c r="O332" i="37"/>
  <c r="N332" i="37"/>
  <c r="M332" i="37"/>
  <c r="L332" i="37"/>
  <c r="K332" i="37"/>
  <c r="J332" i="37"/>
  <c r="I332" i="37"/>
  <c r="H332" i="37"/>
  <c r="G332" i="37"/>
  <c r="F332" i="37"/>
  <c r="E332" i="37"/>
  <c r="AK331" i="37"/>
  <c r="AJ331" i="37"/>
  <c r="AI331" i="37"/>
  <c r="AH331" i="37"/>
  <c r="AG331" i="37"/>
  <c r="AF331" i="37"/>
  <c r="AE331" i="37"/>
  <c r="AD331" i="37"/>
  <c r="AB331" i="37"/>
  <c r="AA331" i="37"/>
  <c r="Z331" i="37"/>
  <c r="AC331" i="37" s="1"/>
  <c r="Y331" i="37"/>
  <c r="X331" i="37"/>
  <c r="W331" i="37"/>
  <c r="V331" i="37"/>
  <c r="U331" i="37"/>
  <c r="T331" i="37"/>
  <c r="S331" i="37"/>
  <c r="R331" i="37"/>
  <c r="Q331" i="37"/>
  <c r="P331" i="37"/>
  <c r="O331" i="37"/>
  <c r="N331" i="37"/>
  <c r="M331" i="37"/>
  <c r="L331" i="37"/>
  <c r="K331" i="37"/>
  <c r="J331" i="37"/>
  <c r="I331" i="37"/>
  <c r="H331" i="37"/>
  <c r="G331" i="37"/>
  <c r="F331" i="37"/>
  <c r="E331" i="37"/>
  <c r="AK330" i="37"/>
  <c r="AJ330" i="37"/>
  <c r="AI330" i="37"/>
  <c r="AH330" i="37"/>
  <c r="AG330" i="37"/>
  <c r="AF330" i="37"/>
  <c r="AE330" i="37"/>
  <c r="AD330" i="37"/>
  <c r="AB330" i="37"/>
  <c r="AA330" i="37"/>
  <c r="Z330" i="37"/>
  <c r="AC330" i="37" s="1"/>
  <c r="Y330" i="37"/>
  <c r="X330" i="37"/>
  <c r="W330" i="37"/>
  <c r="V330" i="37"/>
  <c r="U330" i="37"/>
  <c r="T330" i="37"/>
  <c r="S330" i="37"/>
  <c r="R330" i="37"/>
  <c r="Q330" i="37"/>
  <c r="P330" i="37"/>
  <c r="O330" i="37"/>
  <c r="N330" i="37"/>
  <c r="M330" i="37"/>
  <c r="L330" i="37"/>
  <c r="K330" i="37"/>
  <c r="J330" i="37"/>
  <c r="I330" i="37"/>
  <c r="H330" i="37"/>
  <c r="G330" i="37"/>
  <c r="F330" i="37"/>
  <c r="E330" i="37"/>
  <c r="AK329" i="37"/>
  <c r="AJ329" i="37"/>
  <c r="AI329" i="37"/>
  <c r="AH329" i="37"/>
  <c r="AG329" i="37"/>
  <c r="AF329" i="37"/>
  <c r="AE329" i="37"/>
  <c r="AD329" i="37"/>
  <c r="AB329" i="37"/>
  <c r="AA329" i="37"/>
  <c r="Z329" i="37"/>
  <c r="Y329" i="37"/>
  <c r="X329" i="37"/>
  <c r="W329" i="37"/>
  <c r="V329" i="37"/>
  <c r="U329" i="37"/>
  <c r="T329" i="37"/>
  <c r="S329" i="37"/>
  <c r="R329" i="37"/>
  <c r="Q329" i="37"/>
  <c r="P329" i="37"/>
  <c r="O329" i="37"/>
  <c r="N329" i="37"/>
  <c r="M329" i="37"/>
  <c r="L329" i="37"/>
  <c r="K329" i="37"/>
  <c r="J329" i="37"/>
  <c r="I329" i="37"/>
  <c r="H329" i="37"/>
  <c r="G329" i="37"/>
  <c r="F329" i="37"/>
  <c r="E329" i="37"/>
  <c r="AK328" i="37"/>
  <c r="AJ328" i="37"/>
  <c r="AI328" i="37"/>
  <c r="AH328" i="37"/>
  <c r="AG328" i="37"/>
  <c r="AF328" i="37"/>
  <c r="AE328" i="37"/>
  <c r="AD328" i="37"/>
  <c r="AB328" i="37"/>
  <c r="AA328" i="37"/>
  <c r="Z328" i="37"/>
  <c r="Y328" i="37"/>
  <c r="X328" i="37"/>
  <c r="W328" i="37"/>
  <c r="V328" i="37"/>
  <c r="U328" i="37"/>
  <c r="T328" i="37"/>
  <c r="S328" i="37"/>
  <c r="R328" i="37"/>
  <c r="Q328" i="37"/>
  <c r="P328" i="37"/>
  <c r="O328" i="37"/>
  <c r="N328" i="37"/>
  <c r="M328" i="37"/>
  <c r="L328" i="37"/>
  <c r="K328" i="37"/>
  <c r="J328" i="37"/>
  <c r="I328" i="37"/>
  <c r="H328" i="37"/>
  <c r="G328" i="37"/>
  <c r="F328" i="37"/>
  <c r="E328" i="37"/>
  <c r="AK327" i="37"/>
  <c r="AJ327" i="37"/>
  <c r="AI327" i="37"/>
  <c r="AH327" i="37"/>
  <c r="AG327" i="37"/>
  <c r="AF327" i="37"/>
  <c r="AE327" i="37"/>
  <c r="AD327" i="37"/>
  <c r="AB327" i="37"/>
  <c r="AA327" i="37"/>
  <c r="Z327" i="37"/>
  <c r="AC327" i="37" s="1"/>
  <c r="Y327" i="37"/>
  <c r="X327" i="37"/>
  <c r="W327" i="37"/>
  <c r="V327" i="37"/>
  <c r="U327" i="37"/>
  <c r="T327" i="37"/>
  <c r="S327" i="37"/>
  <c r="R327" i="37"/>
  <c r="Q327" i="37"/>
  <c r="P327" i="37"/>
  <c r="O327" i="37"/>
  <c r="N327" i="37"/>
  <c r="M327" i="37"/>
  <c r="L327" i="37"/>
  <c r="K327" i="37"/>
  <c r="J327" i="37"/>
  <c r="I327" i="37"/>
  <c r="H327" i="37"/>
  <c r="G327" i="37"/>
  <c r="F327" i="37"/>
  <c r="E327" i="37"/>
  <c r="AK326" i="37"/>
  <c r="AJ326" i="37"/>
  <c r="AI326" i="37"/>
  <c r="AH326" i="37"/>
  <c r="AG326" i="37"/>
  <c r="AF326" i="37"/>
  <c r="AE326" i="37"/>
  <c r="AD326" i="37"/>
  <c r="AB326" i="37"/>
  <c r="AA326" i="37"/>
  <c r="Z326" i="37"/>
  <c r="Y326" i="37"/>
  <c r="X326" i="37"/>
  <c r="W326" i="37"/>
  <c r="V326" i="37"/>
  <c r="U326" i="37"/>
  <c r="T326" i="37"/>
  <c r="S326" i="37"/>
  <c r="R326" i="37"/>
  <c r="Q326" i="37"/>
  <c r="P326" i="37"/>
  <c r="O326" i="37"/>
  <c r="N326" i="37"/>
  <c r="M326" i="37"/>
  <c r="L326" i="37"/>
  <c r="K326" i="37"/>
  <c r="J326" i="37"/>
  <c r="I326" i="37"/>
  <c r="H326" i="37"/>
  <c r="G326" i="37"/>
  <c r="F326" i="37"/>
  <c r="E326" i="37"/>
  <c r="AK325" i="37"/>
  <c r="AJ325" i="37"/>
  <c r="AI325" i="37"/>
  <c r="AH325" i="37"/>
  <c r="AG325" i="37"/>
  <c r="AF325" i="37"/>
  <c r="AE325" i="37"/>
  <c r="AD325" i="37"/>
  <c r="AB325" i="37"/>
  <c r="AA325" i="37"/>
  <c r="Z325" i="37"/>
  <c r="Y325" i="37"/>
  <c r="X325" i="37"/>
  <c r="W325" i="37"/>
  <c r="V325" i="37"/>
  <c r="U325" i="37"/>
  <c r="T325" i="37"/>
  <c r="S325" i="37"/>
  <c r="R325" i="37"/>
  <c r="Q325" i="37"/>
  <c r="P325" i="37"/>
  <c r="O325" i="37"/>
  <c r="N325" i="37"/>
  <c r="M325" i="37"/>
  <c r="L325" i="37"/>
  <c r="K325" i="37"/>
  <c r="J325" i="37"/>
  <c r="I325" i="37"/>
  <c r="H325" i="37"/>
  <c r="G325" i="37"/>
  <c r="F325" i="37"/>
  <c r="E325" i="37"/>
  <c r="AK324" i="37"/>
  <c r="AJ324" i="37"/>
  <c r="AI324" i="37"/>
  <c r="AH324" i="37"/>
  <c r="AG324" i="37"/>
  <c r="AF324" i="37"/>
  <c r="AE324" i="37"/>
  <c r="AD324" i="37"/>
  <c r="AB324" i="37"/>
  <c r="AA324" i="37"/>
  <c r="Z324" i="37"/>
  <c r="Y324" i="37"/>
  <c r="X324" i="37"/>
  <c r="W324" i="37"/>
  <c r="V324" i="37"/>
  <c r="U324" i="37"/>
  <c r="T324" i="37"/>
  <c r="S324" i="37"/>
  <c r="R324" i="37"/>
  <c r="Q324" i="37"/>
  <c r="P324" i="37"/>
  <c r="O324" i="37"/>
  <c r="N324" i="37"/>
  <c r="M324" i="37"/>
  <c r="L324" i="37"/>
  <c r="K324" i="37"/>
  <c r="J324" i="37"/>
  <c r="I324" i="37"/>
  <c r="H324" i="37"/>
  <c r="G324" i="37"/>
  <c r="F324" i="37"/>
  <c r="E324" i="37"/>
  <c r="AK323" i="37"/>
  <c r="AJ323" i="37"/>
  <c r="AI323" i="37"/>
  <c r="AH323" i="37"/>
  <c r="AG323" i="37"/>
  <c r="AF323" i="37"/>
  <c r="AE323" i="37"/>
  <c r="AD323" i="37"/>
  <c r="AB323" i="37"/>
  <c r="AA323" i="37"/>
  <c r="Z323" i="37"/>
  <c r="Y323" i="37"/>
  <c r="X323" i="37"/>
  <c r="W323" i="37"/>
  <c r="V323" i="37"/>
  <c r="U323" i="37"/>
  <c r="T323" i="37"/>
  <c r="S323" i="37"/>
  <c r="R323" i="37"/>
  <c r="Q323" i="37"/>
  <c r="P323" i="37"/>
  <c r="O323" i="37"/>
  <c r="N323" i="37"/>
  <c r="M323" i="37"/>
  <c r="L323" i="37"/>
  <c r="K323" i="37"/>
  <c r="J323" i="37"/>
  <c r="I323" i="37"/>
  <c r="H323" i="37"/>
  <c r="G323" i="37"/>
  <c r="F323" i="37"/>
  <c r="E323" i="37"/>
  <c r="AK322" i="37"/>
  <c r="AJ322" i="37"/>
  <c r="AI322" i="37"/>
  <c r="AH322" i="37"/>
  <c r="AG322" i="37"/>
  <c r="AF322" i="37"/>
  <c r="AE322" i="37"/>
  <c r="AD322" i="37"/>
  <c r="AB322" i="37"/>
  <c r="AA322" i="37"/>
  <c r="Z322" i="37"/>
  <c r="Y322" i="37"/>
  <c r="X322" i="37"/>
  <c r="W322" i="37"/>
  <c r="V322" i="37"/>
  <c r="U322" i="37"/>
  <c r="T322" i="37"/>
  <c r="S322" i="37"/>
  <c r="R322" i="37"/>
  <c r="Q322" i="37"/>
  <c r="P322" i="37"/>
  <c r="O322" i="37"/>
  <c r="N322" i="37"/>
  <c r="M322" i="37"/>
  <c r="L322" i="37"/>
  <c r="K322" i="37"/>
  <c r="J322" i="37"/>
  <c r="I322" i="37"/>
  <c r="H322" i="37"/>
  <c r="G322" i="37"/>
  <c r="F322" i="37"/>
  <c r="E322" i="37"/>
  <c r="AK321" i="37"/>
  <c r="AJ321" i="37"/>
  <c r="AI321" i="37"/>
  <c r="AH321" i="37"/>
  <c r="AG321" i="37"/>
  <c r="AF321" i="37"/>
  <c r="AE321" i="37"/>
  <c r="AD321" i="37"/>
  <c r="AB321" i="37"/>
  <c r="AA321" i="37"/>
  <c r="Z321" i="37"/>
  <c r="Y321" i="37"/>
  <c r="X321" i="37"/>
  <c r="W321" i="37"/>
  <c r="V321" i="37"/>
  <c r="U321" i="37"/>
  <c r="T321" i="37"/>
  <c r="S321" i="37"/>
  <c r="R321" i="37"/>
  <c r="Q321" i="37"/>
  <c r="P321" i="37"/>
  <c r="O321" i="37"/>
  <c r="N321" i="37"/>
  <c r="M321" i="37"/>
  <c r="L321" i="37"/>
  <c r="K321" i="37"/>
  <c r="J321" i="37"/>
  <c r="I321" i="37"/>
  <c r="H321" i="37"/>
  <c r="G321" i="37"/>
  <c r="F321" i="37"/>
  <c r="E321" i="37"/>
  <c r="AK320" i="37"/>
  <c r="AJ320" i="37"/>
  <c r="AI320" i="37"/>
  <c r="AH320" i="37"/>
  <c r="AG320" i="37"/>
  <c r="AF320" i="37"/>
  <c r="AE320" i="37"/>
  <c r="AD320" i="37"/>
  <c r="AB320" i="37"/>
  <c r="AA320" i="37"/>
  <c r="Z320" i="37"/>
  <c r="Y320" i="37"/>
  <c r="X320" i="37"/>
  <c r="W320" i="37"/>
  <c r="V320" i="37"/>
  <c r="U320" i="37"/>
  <c r="T320" i="37"/>
  <c r="S320" i="37"/>
  <c r="R320" i="37"/>
  <c r="Q320" i="37"/>
  <c r="P320" i="37"/>
  <c r="O320" i="37"/>
  <c r="N320" i="37"/>
  <c r="M320" i="37"/>
  <c r="L320" i="37"/>
  <c r="K320" i="37"/>
  <c r="J320" i="37"/>
  <c r="I320" i="37"/>
  <c r="H320" i="37"/>
  <c r="G320" i="37"/>
  <c r="F320" i="37"/>
  <c r="E320" i="37"/>
  <c r="AK319" i="37"/>
  <c r="AJ319" i="37"/>
  <c r="AI319" i="37"/>
  <c r="AH319" i="37"/>
  <c r="AG319" i="37"/>
  <c r="AF319" i="37"/>
  <c r="AE319" i="37"/>
  <c r="AD319" i="37"/>
  <c r="AB319" i="37"/>
  <c r="AA319" i="37"/>
  <c r="Z319" i="37"/>
  <c r="Y319" i="37"/>
  <c r="X319" i="37"/>
  <c r="W319" i="37"/>
  <c r="V319" i="37"/>
  <c r="U319" i="37"/>
  <c r="T319" i="37"/>
  <c r="S319" i="37"/>
  <c r="R319" i="37"/>
  <c r="Q319" i="37"/>
  <c r="P319" i="37"/>
  <c r="O319" i="37"/>
  <c r="N319" i="37"/>
  <c r="M319" i="37"/>
  <c r="L319" i="37"/>
  <c r="K319" i="37"/>
  <c r="J319" i="37"/>
  <c r="I319" i="37"/>
  <c r="H319" i="37"/>
  <c r="G319" i="37"/>
  <c r="F319" i="37"/>
  <c r="E319" i="37"/>
  <c r="AK318" i="37"/>
  <c r="AJ318" i="37"/>
  <c r="AI318" i="37"/>
  <c r="AH318" i="37"/>
  <c r="AG318" i="37"/>
  <c r="AF318" i="37"/>
  <c r="AE318" i="37"/>
  <c r="AD318" i="37"/>
  <c r="AB318" i="37"/>
  <c r="AA318" i="37"/>
  <c r="Z318" i="37"/>
  <c r="Y318" i="37"/>
  <c r="X318" i="37"/>
  <c r="W318" i="37"/>
  <c r="V318" i="37"/>
  <c r="U318" i="37"/>
  <c r="T318" i="37"/>
  <c r="S318" i="37"/>
  <c r="R318" i="37"/>
  <c r="Q318" i="37"/>
  <c r="P318" i="37"/>
  <c r="O318" i="37"/>
  <c r="N318" i="37"/>
  <c r="M318" i="37"/>
  <c r="L318" i="37"/>
  <c r="K318" i="37"/>
  <c r="J318" i="37"/>
  <c r="I318" i="37"/>
  <c r="H318" i="37"/>
  <c r="G318" i="37"/>
  <c r="F318" i="37"/>
  <c r="E318" i="37"/>
  <c r="AK317" i="37"/>
  <c r="AJ317" i="37"/>
  <c r="AI317" i="37"/>
  <c r="AH317" i="37"/>
  <c r="AG317" i="37"/>
  <c r="AF317" i="37"/>
  <c r="AE317" i="37"/>
  <c r="AD317" i="37"/>
  <c r="AB317" i="37"/>
  <c r="AA317" i="37"/>
  <c r="Z317" i="37"/>
  <c r="Y317" i="37"/>
  <c r="X317" i="37"/>
  <c r="W317" i="37"/>
  <c r="V317" i="37"/>
  <c r="U317" i="37"/>
  <c r="T317" i="37"/>
  <c r="S317" i="37"/>
  <c r="R317" i="37"/>
  <c r="Q317" i="37"/>
  <c r="P317" i="37"/>
  <c r="O317" i="37"/>
  <c r="N317" i="37"/>
  <c r="M317" i="37"/>
  <c r="L317" i="37"/>
  <c r="K317" i="37"/>
  <c r="J317" i="37"/>
  <c r="I317" i="37"/>
  <c r="H317" i="37"/>
  <c r="G317" i="37"/>
  <c r="F317" i="37"/>
  <c r="E317" i="37"/>
  <c r="AK316" i="37"/>
  <c r="AJ316" i="37"/>
  <c r="AI316" i="37"/>
  <c r="AH316" i="37"/>
  <c r="AG316" i="37"/>
  <c r="AF316" i="37"/>
  <c r="AE316" i="37"/>
  <c r="AD316" i="37"/>
  <c r="AB316" i="37"/>
  <c r="AA316" i="37"/>
  <c r="Z316" i="37"/>
  <c r="Y316" i="37"/>
  <c r="X316" i="37"/>
  <c r="W316" i="37"/>
  <c r="V316" i="37"/>
  <c r="U316" i="37"/>
  <c r="T316" i="37"/>
  <c r="S316" i="37"/>
  <c r="R316" i="37"/>
  <c r="Q316" i="37"/>
  <c r="P316" i="37"/>
  <c r="O316" i="37"/>
  <c r="N316" i="37"/>
  <c r="M316" i="37"/>
  <c r="L316" i="37"/>
  <c r="K316" i="37"/>
  <c r="J316" i="37"/>
  <c r="I316" i="37"/>
  <c r="H316" i="37"/>
  <c r="G316" i="37"/>
  <c r="F316" i="37"/>
  <c r="E316" i="37"/>
  <c r="AK315" i="37"/>
  <c r="AJ315" i="37"/>
  <c r="AI315" i="37"/>
  <c r="AH315" i="37"/>
  <c r="AG315" i="37"/>
  <c r="AF315" i="37"/>
  <c r="AE315" i="37"/>
  <c r="AD315" i="37"/>
  <c r="AB315" i="37"/>
  <c r="AA315" i="37"/>
  <c r="Z315" i="37"/>
  <c r="Y315" i="37"/>
  <c r="X315" i="37"/>
  <c r="W315" i="37"/>
  <c r="V315" i="37"/>
  <c r="U315" i="37"/>
  <c r="T315" i="37"/>
  <c r="S315" i="37"/>
  <c r="R315" i="37"/>
  <c r="Q315" i="37"/>
  <c r="P315" i="37"/>
  <c r="O315" i="37"/>
  <c r="N315" i="37"/>
  <c r="M315" i="37"/>
  <c r="L315" i="37"/>
  <c r="K315" i="37"/>
  <c r="J315" i="37"/>
  <c r="I315" i="37"/>
  <c r="H315" i="37"/>
  <c r="G315" i="37"/>
  <c r="F315" i="37"/>
  <c r="E315" i="37"/>
  <c r="AK314" i="37"/>
  <c r="AJ314" i="37"/>
  <c r="AI314" i="37"/>
  <c r="AH314" i="37"/>
  <c r="AG314" i="37"/>
  <c r="AF314" i="37"/>
  <c r="AE314" i="37"/>
  <c r="AD314" i="37"/>
  <c r="AB314" i="37"/>
  <c r="AA314" i="37"/>
  <c r="Z314" i="37"/>
  <c r="Y314" i="37"/>
  <c r="X314" i="37"/>
  <c r="W314" i="37"/>
  <c r="V314" i="37"/>
  <c r="U314" i="37"/>
  <c r="T314" i="37"/>
  <c r="S314" i="37"/>
  <c r="R314" i="37"/>
  <c r="Q314" i="37"/>
  <c r="P314" i="37"/>
  <c r="O314" i="37"/>
  <c r="N314" i="37"/>
  <c r="M314" i="37"/>
  <c r="L314" i="37"/>
  <c r="K314" i="37"/>
  <c r="J314" i="37"/>
  <c r="I314" i="37"/>
  <c r="H314" i="37"/>
  <c r="G314" i="37"/>
  <c r="F314" i="37"/>
  <c r="E314" i="37"/>
  <c r="AK313" i="37"/>
  <c r="AJ313" i="37"/>
  <c r="AI313" i="37"/>
  <c r="AH313" i="37"/>
  <c r="AG313" i="37"/>
  <c r="AF313" i="37"/>
  <c r="AE313" i="37"/>
  <c r="AD313" i="37"/>
  <c r="AB313" i="37"/>
  <c r="AA313" i="37"/>
  <c r="Z313" i="37"/>
  <c r="Y313" i="37"/>
  <c r="X313" i="37"/>
  <c r="W313" i="37"/>
  <c r="V313" i="37"/>
  <c r="U313" i="37"/>
  <c r="T313" i="37"/>
  <c r="S313" i="37"/>
  <c r="R313" i="37"/>
  <c r="Q313" i="37"/>
  <c r="P313" i="37"/>
  <c r="O313" i="37"/>
  <c r="N313" i="37"/>
  <c r="M313" i="37"/>
  <c r="L313" i="37"/>
  <c r="K313" i="37"/>
  <c r="J313" i="37"/>
  <c r="I313" i="37"/>
  <c r="H313" i="37"/>
  <c r="G313" i="37"/>
  <c r="F313" i="37"/>
  <c r="E313" i="37"/>
  <c r="AK312" i="37"/>
  <c r="AJ312" i="37"/>
  <c r="AI312" i="37"/>
  <c r="AH312" i="37"/>
  <c r="AG312" i="37"/>
  <c r="AF312" i="37"/>
  <c r="AE312" i="37"/>
  <c r="AD312" i="37"/>
  <c r="AB312" i="37"/>
  <c r="AA312" i="37"/>
  <c r="Z312" i="37"/>
  <c r="Y312" i="37"/>
  <c r="X312" i="37"/>
  <c r="W312" i="37"/>
  <c r="V312" i="37"/>
  <c r="U312" i="37"/>
  <c r="T312" i="37"/>
  <c r="S312" i="37"/>
  <c r="R312" i="37"/>
  <c r="Q312" i="37"/>
  <c r="P312" i="37"/>
  <c r="O312" i="37"/>
  <c r="N312" i="37"/>
  <c r="M312" i="37"/>
  <c r="L312" i="37"/>
  <c r="K312" i="37"/>
  <c r="J312" i="37"/>
  <c r="I312" i="37"/>
  <c r="H312" i="37"/>
  <c r="G312" i="37"/>
  <c r="F312" i="37"/>
  <c r="E312" i="37"/>
  <c r="AK311" i="37"/>
  <c r="AJ311" i="37"/>
  <c r="AI311" i="37"/>
  <c r="AH311" i="37"/>
  <c r="AG311" i="37"/>
  <c r="AF311" i="37"/>
  <c r="AE311" i="37"/>
  <c r="AD311" i="37"/>
  <c r="AB311" i="37"/>
  <c r="AA311" i="37"/>
  <c r="Z311" i="37"/>
  <c r="Y311" i="37"/>
  <c r="X311" i="37"/>
  <c r="W311" i="37"/>
  <c r="V311" i="37"/>
  <c r="U311" i="37"/>
  <c r="T311" i="37"/>
  <c r="S311" i="37"/>
  <c r="R311" i="37"/>
  <c r="Q311" i="37"/>
  <c r="P311" i="37"/>
  <c r="O311" i="37"/>
  <c r="N311" i="37"/>
  <c r="M311" i="37"/>
  <c r="L311" i="37"/>
  <c r="K311" i="37"/>
  <c r="J311" i="37"/>
  <c r="I311" i="37"/>
  <c r="H311" i="37"/>
  <c r="G311" i="37"/>
  <c r="F311" i="37"/>
  <c r="E311" i="37"/>
  <c r="AK310" i="37"/>
  <c r="AJ310" i="37"/>
  <c r="AI310" i="37"/>
  <c r="AH310" i="37"/>
  <c r="AG310" i="37"/>
  <c r="AF310" i="37"/>
  <c r="AE310" i="37"/>
  <c r="AD310" i="37"/>
  <c r="AB310" i="37"/>
  <c r="AA310" i="37"/>
  <c r="Z310" i="37"/>
  <c r="Y310" i="37"/>
  <c r="X310" i="37"/>
  <c r="W310" i="37"/>
  <c r="V310" i="37"/>
  <c r="U310" i="37"/>
  <c r="T310" i="37"/>
  <c r="S310" i="37"/>
  <c r="R310" i="37"/>
  <c r="Q310" i="37"/>
  <c r="P310" i="37"/>
  <c r="O310" i="37"/>
  <c r="N310" i="37"/>
  <c r="M310" i="37"/>
  <c r="L310" i="37"/>
  <c r="K310" i="37"/>
  <c r="J310" i="37"/>
  <c r="I310" i="37"/>
  <c r="H310" i="37"/>
  <c r="G310" i="37"/>
  <c r="F310" i="37"/>
  <c r="E310" i="37"/>
  <c r="AK309" i="37"/>
  <c r="AJ309" i="37"/>
  <c r="AI309" i="37"/>
  <c r="AH309" i="37"/>
  <c r="AG309" i="37"/>
  <c r="AF309" i="37"/>
  <c r="AE309" i="37"/>
  <c r="AD309" i="37"/>
  <c r="AB309" i="37"/>
  <c r="AA309" i="37"/>
  <c r="Z309" i="37"/>
  <c r="Y309" i="37"/>
  <c r="X309" i="37"/>
  <c r="W309" i="37"/>
  <c r="V309" i="37"/>
  <c r="U309" i="37"/>
  <c r="T309" i="37"/>
  <c r="S309" i="37"/>
  <c r="R309" i="37"/>
  <c r="Q309" i="37"/>
  <c r="P309" i="37"/>
  <c r="O309" i="37"/>
  <c r="N309" i="37"/>
  <c r="M309" i="37"/>
  <c r="L309" i="37"/>
  <c r="K309" i="37"/>
  <c r="J309" i="37"/>
  <c r="I309" i="37"/>
  <c r="H309" i="37"/>
  <c r="G309" i="37"/>
  <c r="F309" i="37"/>
  <c r="E309" i="37"/>
  <c r="AK308" i="37"/>
  <c r="AJ308" i="37"/>
  <c r="AI308" i="37"/>
  <c r="AH308" i="37"/>
  <c r="AG308" i="37"/>
  <c r="AF308" i="37"/>
  <c r="AE308" i="37"/>
  <c r="AD308" i="37"/>
  <c r="AB308" i="37"/>
  <c r="AA308" i="37"/>
  <c r="Z308" i="37"/>
  <c r="Y308" i="37"/>
  <c r="X308" i="37"/>
  <c r="W308" i="37"/>
  <c r="V308" i="37"/>
  <c r="U308" i="37"/>
  <c r="T308" i="37"/>
  <c r="S308" i="37"/>
  <c r="R308" i="37"/>
  <c r="Q308" i="37"/>
  <c r="P308" i="37"/>
  <c r="O308" i="37"/>
  <c r="N308" i="37"/>
  <c r="M308" i="37"/>
  <c r="L308" i="37"/>
  <c r="K308" i="37"/>
  <c r="J308" i="37"/>
  <c r="I308" i="37"/>
  <c r="H308" i="37"/>
  <c r="G308" i="37"/>
  <c r="F308" i="37"/>
  <c r="E308" i="37"/>
  <c r="AK307" i="37"/>
  <c r="AJ307" i="37"/>
  <c r="AI307" i="37"/>
  <c r="AH307" i="37"/>
  <c r="AG307" i="37"/>
  <c r="AF307" i="37"/>
  <c r="AE307" i="37"/>
  <c r="AD307" i="37"/>
  <c r="AB307" i="37"/>
  <c r="AA307" i="37"/>
  <c r="Z307" i="37"/>
  <c r="Y307" i="37"/>
  <c r="X307" i="37"/>
  <c r="W307" i="37"/>
  <c r="V307" i="37"/>
  <c r="U307" i="37"/>
  <c r="T307" i="37"/>
  <c r="S307" i="37"/>
  <c r="R307" i="37"/>
  <c r="Q307" i="37"/>
  <c r="P307" i="37"/>
  <c r="O307" i="37"/>
  <c r="N307" i="37"/>
  <c r="M307" i="37"/>
  <c r="L307" i="37"/>
  <c r="K307" i="37"/>
  <c r="J307" i="37"/>
  <c r="I307" i="37"/>
  <c r="H307" i="37"/>
  <c r="G307" i="37"/>
  <c r="F307" i="37"/>
  <c r="E307" i="37"/>
  <c r="AK306" i="37"/>
  <c r="AJ306" i="37"/>
  <c r="AI306" i="37"/>
  <c r="AH306" i="37"/>
  <c r="AG306" i="37"/>
  <c r="AF306" i="37"/>
  <c r="AE306" i="37"/>
  <c r="AD306" i="37"/>
  <c r="AB306" i="37"/>
  <c r="AA306" i="37"/>
  <c r="Z306" i="37"/>
  <c r="Y306" i="37"/>
  <c r="X306" i="37"/>
  <c r="W306" i="37"/>
  <c r="V306" i="37"/>
  <c r="U306" i="37"/>
  <c r="T306" i="37"/>
  <c r="S306" i="37"/>
  <c r="R306" i="37"/>
  <c r="Q306" i="37"/>
  <c r="P306" i="37"/>
  <c r="O306" i="37"/>
  <c r="N306" i="37"/>
  <c r="M306" i="37"/>
  <c r="L306" i="37"/>
  <c r="K306" i="37"/>
  <c r="J306" i="37"/>
  <c r="I306" i="37"/>
  <c r="H306" i="37"/>
  <c r="G306" i="37"/>
  <c r="F306" i="37"/>
  <c r="E306" i="37"/>
  <c r="AK305" i="37"/>
  <c r="AJ305" i="37"/>
  <c r="AI305" i="37"/>
  <c r="AH305" i="37"/>
  <c r="AG305" i="37"/>
  <c r="AF305" i="37"/>
  <c r="AE305" i="37"/>
  <c r="AD305" i="37"/>
  <c r="AB305" i="37"/>
  <c r="AA305" i="37"/>
  <c r="Z305" i="37"/>
  <c r="Y305" i="37"/>
  <c r="X305" i="37"/>
  <c r="W305" i="37"/>
  <c r="V305" i="37"/>
  <c r="U305" i="37"/>
  <c r="T305" i="37"/>
  <c r="S305" i="37"/>
  <c r="R305" i="37"/>
  <c r="Q305" i="37"/>
  <c r="P305" i="37"/>
  <c r="O305" i="37"/>
  <c r="N305" i="37"/>
  <c r="M305" i="37"/>
  <c r="L305" i="37"/>
  <c r="K305" i="37"/>
  <c r="J305" i="37"/>
  <c r="I305" i="37"/>
  <c r="H305" i="37"/>
  <c r="G305" i="37"/>
  <c r="F305" i="37"/>
  <c r="E305" i="37"/>
  <c r="AK304" i="37"/>
  <c r="AJ304" i="37"/>
  <c r="AI304" i="37"/>
  <c r="AH304" i="37"/>
  <c r="AG304" i="37"/>
  <c r="AF304" i="37"/>
  <c r="AE304" i="37"/>
  <c r="AD304" i="37"/>
  <c r="AB304" i="37"/>
  <c r="AA304" i="37"/>
  <c r="Z304" i="37"/>
  <c r="Y304" i="37"/>
  <c r="X304" i="37"/>
  <c r="W304" i="37"/>
  <c r="V304" i="37"/>
  <c r="U304" i="37"/>
  <c r="T304" i="37"/>
  <c r="S304" i="37"/>
  <c r="R304" i="37"/>
  <c r="Q304" i="37"/>
  <c r="P304" i="37"/>
  <c r="O304" i="37"/>
  <c r="N304" i="37"/>
  <c r="M304" i="37"/>
  <c r="L304" i="37"/>
  <c r="K304" i="37"/>
  <c r="J304" i="37"/>
  <c r="I304" i="37"/>
  <c r="H304" i="37"/>
  <c r="G304" i="37"/>
  <c r="F304" i="37"/>
  <c r="E304" i="37"/>
  <c r="AK303" i="37"/>
  <c r="AJ303" i="37"/>
  <c r="AI303" i="37"/>
  <c r="AH303" i="37"/>
  <c r="AG303" i="37"/>
  <c r="AF303" i="37"/>
  <c r="AE303" i="37"/>
  <c r="AD303" i="37"/>
  <c r="AB303" i="37"/>
  <c r="AA303" i="37"/>
  <c r="Z303" i="37"/>
  <c r="AC303" i="37" s="1"/>
  <c r="Y303" i="37"/>
  <c r="X303" i="37"/>
  <c r="W303" i="37"/>
  <c r="V303" i="37"/>
  <c r="U303" i="37"/>
  <c r="T303" i="37"/>
  <c r="S303" i="37"/>
  <c r="R303" i="37"/>
  <c r="Q303" i="37"/>
  <c r="P303" i="37"/>
  <c r="O303" i="37"/>
  <c r="N303" i="37"/>
  <c r="M303" i="37"/>
  <c r="L303" i="37"/>
  <c r="K303" i="37"/>
  <c r="J303" i="37"/>
  <c r="I303" i="37"/>
  <c r="H303" i="37"/>
  <c r="G303" i="37"/>
  <c r="F303" i="37"/>
  <c r="E303" i="37"/>
  <c r="AK302" i="37"/>
  <c r="AJ302" i="37"/>
  <c r="AI302" i="37"/>
  <c r="AH302" i="37"/>
  <c r="AG302" i="37"/>
  <c r="AF302" i="37"/>
  <c r="AE302" i="37"/>
  <c r="AD302" i="37"/>
  <c r="AB302" i="37"/>
  <c r="AA302" i="37"/>
  <c r="Z302" i="37"/>
  <c r="Y302" i="37"/>
  <c r="X302" i="37"/>
  <c r="W302" i="37"/>
  <c r="V302" i="37"/>
  <c r="U302" i="37"/>
  <c r="T302" i="37"/>
  <c r="S302" i="37"/>
  <c r="R302" i="37"/>
  <c r="Q302" i="37"/>
  <c r="P302" i="37"/>
  <c r="O302" i="37"/>
  <c r="N302" i="37"/>
  <c r="M302" i="37"/>
  <c r="L302" i="37"/>
  <c r="K302" i="37"/>
  <c r="J302" i="37"/>
  <c r="I302" i="37"/>
  <c r="H302" i="37"/>
  <c r="G302" i="37"/>
  <c r="F302" i="37"/>
  <c r="E302" i="37"/>
  <c r="AK301" i="37"/>
  <c r="AJ301" i="37"/>
  <c r="AI301" i="37"/>
  <c r="AH301" i="37"/>
  <c r="AG301" i="37"/>
  <c r="AF301" i="37"/>
  <c r="AE301" i="37"/>
  <c r="AD301" i="37"/>
  <c r="AB301" i="37"/>
  <c r="AA301" i="37"/>
  <c r="Z301" i="37"/>
  <c r="Y301" i="37"/>
  <c r="X301" i="37"/>
  <c r="W301" i="37"/>
  <c r="V301" i="37"/>
  <c r="U301" i="37"/>
  <c r="T301" i="37"/>
  <c r="S301" i="37"/>
  <c r="R301" i="37"/>
  <c r="Q301" i="37"/>
  <c r="P301" i="37"/>
  <c r="O301" i="37"/>
  <c r="N301" i="37"/>
  <c r="M301" i="37"/>
  <c r="L301" i="37"/>
  <c r="K301" i="37"/>
  <c r="J301" i="37"/>
  <c r="I301" i="37"/>
  <c r="H301" i="37"/>
  <c r="G301" i="37"/>
  <c r="F301" i="37"/>
  <c r="E301" i="37"/>
  <c r="AK300" i="37"/>
  <c r="AJ300" i="37"/>
  <c r="AI300" i="37"/>
  <c r="AH300" i="37"/>
  <c r="AG300" i="37"/>
  <c r="AF300" i="37"/>
  <c r="AE300" i="37"/>
  <c r="AD300" i="37"/>
  <c r="AB300" i="37"/>
  <c r="AA300" i="37"/>
  <c r="Z300" i="37"/>
  <c r="Y300" i="37"/>
  <c r="X300" i="37"/>
  <c r="W300" i="37"/>
  <c r="V300" i="37"/>
  <c r="U300" i="37"/>
  <c r="T300" i="37"/>
  <c r="S300" i="37"/>
  <c r="R300" i="37"/>
  <c r="Q300" i="37"/>
  <c r="P300" i="37"/>
  <c r="O300" i="37"/>
  <c r="N300" i="37"/>
  <c r="M300" i="37"/>
  <c r="L300" i="37"/>
  <c r="K300" i="37"/>
  <c r="J300" i="37"/>
  <c r="I300" i="37"/>
  <c r="H300" i="37"/>
  <c r="G300" i="37"/>
  <c r="F300" i="37"/>
  <c r="E300" i="37"/>
  <c r="AK299" i="37"/>
  <c r="AJ299" i="37"/>
  <c r="AI299" i="37"/>
  <c r="AH299" i="37"/>
  <c r="AG299" i="37"/>
  <c r="AF299" i="37"/>
  <c r="AE299" i="37"/>
  <c r="AD299" i="37"/>
  <c r="AB299" i="37"/>
  <c r="AA299" i="37"/>
  <c r="Z299" i="37"/>
  <c r="Y299" i="37"/>
  <c r="X299" i="37"/>
  <c r="W299" i="37"/>
  <c r="V299" i="37"/>
  <c r="U299" i="37"/>
  <c r="T299" i="37"/>
  <c r="S299" i="37"/>
  <c r="R299" i="37"/>
  <c r="Q299" i="37"/>
  <c r="P299" i="37"/>
  <c r="O299" i="37"/>
  <c r="N299" i="37"/>
  <c r="M299" i="37"/>
  <c r="L299" i="37"/>
  <c r="K299" i="37"/>
  <c r="J299" i="37"/>
  <c r="I299" i="37"/>
  <c r="H299" i="37"/>
  <c r="G299" i="37"/>
  <c r="F299" i="37"/>
  <c r="E299" i="37"/>
  <c r="AK298" i="37"/>
  <c r="AJ298" i="37"/>
  <c r="AI298" i="37"/>
  <c r="AH298" i="37"/>
  <c r="AG298" i="37"/>
  <c r="AF298" i="37"/>
  <c r="AE298" i="37"/>
  <c r="AD298" i="37"/>
  <c r="AB298" i="37"/>
  <c r="AA298" i="37"/>
  <c r="Z298" i="37"/>
  <c r="Y298" i="37"/>
  <c r="X298" i="37"/>
  <c r="W298" i="37"/>
  <c r="V298" i="37"/>
  <c r="U298" i="37"/>
  <c r="T298" i="37"/>
  <c r="S298" i="37"/>
  <c r="R298" i="37"/>
  <c r="Q298" i="37"/>
  <c r="P298" i="37"/>
  <c r="O298" i="37"/>
  <c r="N298" i="37"/>
  <c r="M298" i="37"/>
  <c r="L298" i="37"/>
  <c r="K298" i="37"/>
  <c r="J298" i="37"/>
  <c r="I298" i="37"/>
  <c r="H298" i="37"/>
  <c r="G298" i="37"/>
  <c r="F298" i="37"/>
  <c r="E298" i="37"/>
  <c r="AK297" i="37"/>
  <c r="AJ297" i="37"/>
  <c r="AI297" i="37"/>
  <c r="AH297" i="37"/>
  <c r="AG297" i="37"/>
  <c r="AF297" i="37"/>
  <c r="AE297" i="37"/>
  <c r="AD297" i="37"/>
  <c r="AB297" i="37"/>
  <c r="AA297" i="37"/>
  <c r="Z297" i="37"/>
  <c r="Y297" i="37"/>
  <c r="X297" i="37"/>
  <c r="W297" i="37"/>
  <c r="V297" i="37"/>
  <c r="U297" i="37"/>
  <c r="T297" i="37"/>
  <c r="S297" i="37"/>
  <c r="R297" i="37"/>
  <c r="Q297" i="37"/>
  <c r="P297" i="37"/>
  <c r="O297" i="37"/>
  <c r="N297" i="37"/>
  <c r="M297" i="37"/>
  <c r="L297" i="37"/>
  <c r="K297" i="37"/>
  <c r="J297" i="37"/>
  <c r="I297" i="37"/>
  <c r="H297" i="37"/>
  <c r="G297" i="37"/>
  <c r="F297" i="37"/>
  <c r="E297" i="37"/>
  <c r="AK296" i="37"/>
  <c r="AJ296" i="37"/>
  <c r="AI296" i="37"/>
  <c r="AH296" i="37"/>
  <c r="AG296" i="37"/>
  <c r="AF296" i="37"/>
  <c r="AE296" i="37"/>
  <c r="AD296" i="37"/>
  <c r="AB296" i="37"/>
  <c r="AA296" i="37"/>
  <c r="Z296" i="37"/>
  <c r="Y296" i="37"/>
  <c r="X296" i="37"/>
  <c r="W296" i="37"/>
  <c r="V296" i="37"/>
  <c r="U296" i="37"/>
  <c r="T296" i="37"/>
  <c r="S296" i="37"/>
  <c r="R296" i="37"/>
  <c r="Q296" i="37"/>
  <c r="P296" i="37"/>
  <c r="O296" i="37"/>
  <c r="N296" i="37"/>
  <c r="M296" i="37"/>
  <c r="L296" i="37"/>
  <c r="K296" i="37"/>
  <c r="J296" i="37"/>
  <c r="I296" i="37"/>
  <c r="H296" i="37"/>
  <c r="G296" i="37"/>
  <c r="F296" i="37"/>
  <c r="E296" i="37"/>
  <c r="AK295" i="37"/>
  <c r="AJ295" i="37"/>
  <c r="AI295" i="37"/>
  <c r="AH295" i="37"/>
  <c r="AG295" i="37"/>
  <c r="AF295" i="37"/>
  <c r="AE295" i="37"/>
  <c r="AD295" i="37"/>
  <c r="AB295" i="37"/>
  <c r="AA295" i="37"/>
  <c r="Z295" i="37"/>
  <c r="Y295" i="37"/>
  <c r="X295" i="37"/>
  <c r="W295" i="37"/>
  <c r="V295" i="37"/>
  <c r="U295" i="37"/>
  <c r="T295" i="37"/>
  <c r="S295" i="37"/>
  <c r="R295" i="37"/>
  <c r="Q295" i="37"/>
  <c r="P295" i="37"/>
  <c r="O295" i="37"/>
  <c r="N295" i="37"/>
  <c r="M295" i="37"/>
  <c r="L295" i="37"/>
  <c r="K295" i="37"/>
  <c r="J295" i="37"/>
  <c r="I295" i="37"/>
  <c r="H295" i="37"/>
  <c r="G295" i="37"/>
  <c r="F295" i="37"/>
  <c r="E295" i="37"/>
  <c r="AK294" i="37"/>
  <c r="AJ294" i="37"/>
  <c r="AI294" i="37"/>
  <c r="AH294" i="37"/>
  <c r="AG294" i="37"/>
  <c r="AF294" i="37"/>
  <c r="AE294" i="37"/>
  <c r="AD294" i="37"/>
  <c r="AB294" i="37"/>
  <c r="AA294" i="37"/>
  <c r="Z294" i="37"/>
  <c r="Y294" i="37"/>
  <c r="X294" i="37"/>
  <c r="W294" i="37"/>
  <c r="V294" i="37"/>
  <c r="U294" i="37"/>
  <c r="T294" i="37"/>
  <c r="S294" i="37"/>
  <c r="R294" i="37"/>
  <c r="Q294" i="37"/>
  <c r="P294" i="37"/>
  <c r="O294" i="37"/>
  <c r="N294" i="37"/>
  <c r="M294" i="37"/>
  <c r="L294" i="37"/>
  <c r="K294" i="37"/>
  <c r="J294" i="37"/>
  <c r="I294" i="37"/>
  <c r="H294" i="37"/>
  <c r="G294" i="37"/>
  <c r="F294" i="37"/>
  <c r="E294" i="37"/>
  <c r="AK293" i="37"/>
  <c r="AJ293" i="37"/>
  <c r="AI293" i="37"/>
  <c r="AH293" i="37"/>
  <c r="AG293" i="37"/>
  <c r="AF293" i="37"/>
  <c r="AE293" i="37"/>
  <c r="AD293" i="37"/>
  <c r="AB293" i="37"/>
  <c r="AA293" i="37"/>
  <c r="Z293" i="37"/>
  <c r="Y293" i="37"/>
  <c r="X293" i="37"/>
  <c r="W293" i="37"/>
  <c r="V293" i="37"/>
  <c r="U293" i="37"/>
  <c r="T293" i="37"/>
  <c r="S293" i="37"/>
  <c r="R293" i="37"/>
  <c r="Q293" i="37"/>
  <c r="P293" i="37"/>
  <c r="O293" i="37"/>
  <c r="N293" i="37"/>
  <c r="M293" i="37"/>
  <c r="L293" i="37"/>
  <c r="K293" i="37"/>
  <c r="J293" i="37"/>
  <c r="I293" i="37"/>
  <c r="H293" i="37"/>
  <c r="G293" i="37"/>
  <c r="F293" i="37"/>
  <c r="E293" i="37"/>
  <c r="AK292" i="37"/>
  <c r="AJ292" i="37"/>
  <c r="AI292" i="37"/>
  <c r="AH292" i="37"/>
  <c r="AG292" i="37"/>
  <c r="AF292" i="37"/>
  <c r="AE292" i="37"/>
  <c r="AD292" i="37"/>
  <c r="AB292" i="37"/>
  <c r="AA292" i="37"/>
  <c r="Z292" i="37"/>
  <c r="Y292" i="37"/>
  <c r="X292" i="37"/>
  <c r="W292" i="37"/>
  <c r="V292" i="37"/>
  <c r="U292" i="37"/>
  <c r="T292" i="37"/>
  <c r="S292" i="37"/>
  <c r="R292" i="37"/>
  <c r="Q292" i="37"/>
  <c r="P292" i="37"/>
  <c r="O292" i="37"/>
  <c r="N292" i="37"/>
  <c r="M292" i="37"/>
  <c r="L292" i="37"/>
  <c r="K292" i="37"/>
  <c r="J292" i="37"/>
  <c r="I292" i="37"/>
  <c r="H292" i="37"/>
  <c r="G292" i="37"/>
  <c r="F292" i="37"/>
  <c r="E292" i="37"/>
  <c r="AK291" i="37"/>
  <c r="AJ291" i="37"/>
  <c r="AI291" i="37"/>
  <c r="AH291" i="37"/>
  <c r="AG291" i="37"/>
  <c r="AF291" i="37"/>
  <c r="AE291" i="37"/>
  <c r="AD291" i="37"/>
  <c r="AB291" i="37"/>
  <c r="AA291" i="37"/>
  <c r="Z291" i="37"/>
  <c r="Y291" i="37"/>
  <c r="X291" i="37"/>
  <c r="W291" i="37"/>
  <c r="V291" i="37"/>
  <c r="U291" i="37"/>
  <c r="T291" i="37"/>
  <c r="S291" i="37"/>
  <c r="R291" i="37"/>
  <c r="Q291" i="37"/>
  <c r="P291" i="37"/>
  <c r="O291" i="37"/>
  <c r="N291" i="37"/>
  <c r="M291" i="37"/>
  <c r="L291" i="37"/>
  <c r="K291" i="37"/>
  <c r="J291" i="37"/>
  <c r="I291" i="37"/>
  <c r="H291" i="37"/>
  <c r="G291" i="37"/>
  <c r="F291" i="37"/>
  <c r="E291" i="37"/>
  <c r="AK290" i="37"/>
  <c r="AJ290" i="37"/>
  <c r="AI290" i="37"/>
  <c r="AH290" i="37"/>
  <c r="AG290" i="37"/>
  <c r="AF290" i="37"/>
  <c r="AE290" i="37"/>
  <c r="AD290" i="37"/>
  <c r="AB290" i="37"/>
  <c r="AA290" i="37"/>
  <c r="Z290" i="37"/>
  <c r="Y290" i="37"/>
  <c r="X290" i="37"/>
  <c r="W290" i="37"/>
  <c r="V290" i="37"/>
  <c r="U290" i="37"/>
  <c r="T290" i="37"/>
  <c r="S290" i="37"/>
  <c r="R290" i="37"/>
  <c r="Q290" i="37"/>
  <c r="P290" i="37"/>
  <c r="O290" i="37"/>
  <c r="N290" i="37"/>
  <c r="M290" i="37"/>
  <c r="L290" i="37"/>
  <c r="K290" i="37"/>
  <c r="J290" i="37"/>
  <c r="I290" i="37"/>
  <c r="H290" i="37"/>
  <c r="G290" i="37"/>
  <c r="F290" i="37"/>
  <c r="E290" i="37"/>
  <c r="AK289" i="37"/>
  <c r="AJ289" i="37"/>
  <c r="AI289" i="37"/>
  <c r="AH289" i="37"/>
  <c r="AG289" i="37"/>
  <c r="AF289" i="37"/>
  <c r="AE289" i="37"/>
  <c r="AD289" i="37"/>
  <c r="AB289" i="37"/>
  <c r="AA289" i="37"/>
  <c r="Z289" i="37"/>
  <c r="Y289" i="37"/>
  <c r="X289" i="37"/>
  <c r="W289" i="37"/>
  <c r="V289" i="37"/>
  <c r="U289" i="37"/>
  <c r="T289" i="37"/>
  <c r="S289" i="37"/>
  <c r="R289" i="37"/>
  <c r="Q289" i="37"/>
  <c r="P289" i="37"/>
  <c r="O289" i="37"/>
  <c r="N289" i="37"/>
  <c r="M289" i="37"/>
  <c r="L289" i="37"/>
  <c r="K289" i="37"/>
  <c r="J289" i="37"/>
  <c r="I289" i="37"/>
  <c r="H289" i="37"/>
  <c r="G289" i="37"/>
  <c r="F289" i="37"/>
  <c r="E289" i="37"/>
  <c r="AK288" i="37"/>
  <c r="AJ288" i="37"/>
  <c r="AI288" i="37"/>
  <c r="AH288" i="37"/>
  <c r="AG288" i="37"/>
  <c r="AF288" i="37"/>
  <c r="AE288" i="37"/>
  <c r="AD288" i="37"/>
  <c r="AB288" i="37"/>
  <c r="AA288" i="37"/>
  <c r="Z288" i="37"/>
  <c r="Y288" i="37"/>
  <c r="X288" i="37"/>
  <c r="W288" i="37"/>
  <c r="V288" i="37"/>
  <c r="U288" i="37"/>
  <c r="T288" i="37"/>
  <c r="S288" i="37"/>
  <c r="R288" i="37"/>
  <c r="Q288" i="37"/>
  <c r="P288" i="37"/>
  <c r="O288" i="37"/>
  <c r="N288" i="37"/>
  <c r="M288" i="37"/>
  <c r="L288" i="37"/>
  <c r="K288" i="37"/>
  <c r="J288" i="37"/>
  <c r="I288" i="37"/>
  <c r="H288" i="37"/>
  <c r="G288" i="37"/>
  <c r="F288" i="37"/>
  <c r="E288" i="37"/>
  <c r="AK287" i="37"/>
  <c r="AJ287" i="37"/>
  <c r="AI287" i="37"/>
  <c r="AH287" i="37"/>
  <c r="AG287" i="37"/>
  <c r="AF287" i="37"/>
  <c r="AE287" i="37"/>
  <c r="AD287" i="37"/>
  <c r="AB287" i="37"/>
  <c r="AA287" i="37"/>
  <c r="Z287" i="37"/>
  <c r="Y287" i="37"/>
  <c r="X287" i="37"/>
  <c r="W287" i="37"/>
  <c r="V287" i="37"/>
  <c r="U287" i="37"/>
  <c r="T287" i="37"/>
  <c r="S287" i="37"/>
  <c r="R287" i="37"/>
  <c r="Q287" i="37"/>
  <c r="P287" i="37"/>
  <c r="O287" i="37"/>
  <c r="N287" i="37"/>
  <c r="M287" i="37"/>
  <c r="L287" i="37"/>
  <c r="K287" i="37"/>
  <c r="J287" i="37"/>
  <c r="I287" i="37"/>
  <c r="H287" i="37"/>
  <c r="G287" i="37"/>
  <c r="F287" i="37"/>
  <c r="E287" i="37"/>
  <c r="AK286" i="37"/>
  <c r="AJ286" i="37"/>
  <c r="AI286" i="37"/>
  <c r="AH286" i="37"/>
  <c r="AG286" i="37"/>
  <c r="AF286" i="37"/>
  <c r="AE286" i="37"/>
  <c r="AD286" i="37"/>
  <c r="AB286" i="37"/>
  <c r="AA286" i="37"/>
  <c r="Z286" i="37"/>
  <c r="Y286" i="37"/>
  <c r="X286" i="37"/>
  <c r="W286" i="37"/>
  <c r="V286" i="37"/>
  <c r="U286" i="37"/>
  <c r="T286" i="37"/>
  <c r="S286" i="37"/>
  <c r="R286" i="37"/>
  <c r="Q286" i="37"/>
  <c r="P286" i="37"/>
  <c r="O286" i="37"/>
  <c r="N286" i="37"/>
  <c r="M286" i="37"/>
  <c r="L286" i="37"/>
  <c r="K286" i="37"/>
  <c r="J286" i="37"/>
  <c r="I286" i="37"/>
  <c r="H286" i="37"/>
  <c r="G286" i="37"/>
  <c r="F286" i="37"/>
  <c r="E286" i="37"/>
  <c r="AK285" i="37"/>
  <c r="AJ285" i="37"/>
  <c r="AI285" i="37"/>
  <c r="AH285" i="37"/>
  <c r="AG285" i="37"/>
  <c r="AF285" i="37"/>
  <c r="AE285" i="37"/>
  <c r="AD285" i="37"/>
  <c r="AB285" i="37"/>
  <c r="AA285" i="37"/>
  <c r="Z285" i="37"/>
  <c r="Y285" i="37"/>
  <c r="X285" i="37"/>
  <c r="W285" i="37"/>
  <c r="V285" i="37"/>
  <c r="U285" i="37"/>
  <c r="T285" i="37"/>
  <c r="S285" i="37"/>
  <c r="R285" i="37"/>
  <c r="Q285" i="37"/>
  <c r="P285" i="37"/>
  <c r="O285" i="37"/>
  <c r="N285" i="37"/>
  <c r="M285" i="37"/>
  <c r="L285" i="37"/>
  <c r="K285" i="37"/>
  <c r="J285" i="37"/>
  <c r="I285" i="37"/>
  <c r="H285" i="37"/>
  <c r="G285" i="37"/>
  <c r="F285" i="37"/>
  <c r="E285" i="37"/>
  <c r="AK284" i="37"/>
  <c r="AJ284" i="37"/>
  <c r="AI284" i="37"/>
  <c r="AH284" i="37"/>
  <c r="AG284" i="37"/>
  <c r="AF284" i="37"/>
  <c r="AE284" i="37"/>
  <c r="AD284" i="37"/>
  <c r="AB284" i="37"/>
  <c r="AA284" i="37"/>
  <c r="Z284" i="37"/>
  <c r="Y284" i="37"/>
  <c r="X284" i="37"/>
  <c r="W284" i="37"/>
  <c r="V284" i="37"/>
  <c r="U284" i="37"/>
  <c r="T284" i="37"/>
  <c r="S284" i="37"/>
  <c r="R284" i="37"/>
  <c r="Q284" i="37"/>
  <c r="P284" i="37"/>
  <c r="O284" i="37"/>
  <c r="N284" i="37"/>
  <c r="M284" i="37"/>
  <c r="L284" i="37"/>
  <c r="K284" i="37"/>
  <c r="J284" i="37"/>
  <c r="I284" i="37"/>
  <c r="H284" i="37"/>
  <c r="G284" i="37"/>
  <c r="F284" i="37"/>
  <c r="E284" i="37"/>
  <c r="AK283" i="37"/>
  <c r="AJ283" i="37"/>
  <c r="AI283" i="37"/>
  <c r="AH283" i="37"/>
  <c r="AG283" i="37"/>
  <c r="AF283" i="37"/>
  <c r="AE283" i="37"/>
  <c r="AD283" i="37"/>
  <c r="AB283" i="37"/>
  <c r="AA283" i="37"/>
  <c r="Z283" i="37"/>
  <c r="Y283" i="37"/>
  <c r="X283" i="37"/>
  <c r="W283" i="37"/>
  <c r="V283" i="37"/>
  <c r="U283" i="37"/>
  <c r="T283" i="37"/>
  <c r="S283" i="37"/>
  <c r="R283" i="37"/>
  <c r="Q283" i="37"/>
  <c r="P283" i="37"/>
  <c r="O283" i="37"/>
  <c r="N283" i="37"/>
  <c r="M283" i="37"/>
  <c r="L283" i="37"/>
  <c r="K283" i="37"/>
  <c r="J283" i="37"/>
  <c r="I283" i="37"/>
  <c r="H283" i="37"/>
  <c r="G283" i="37"/>
  <c r="F283" i="37"/>
  <c r="E283" i="37"/>
  <c r="AK282" i="37"/>
  <c r="AJ282" i="37"/>
  <c r="AI282" i="37"/>
  <c r="AH282" i="37"/>
  <c r="AG282" i="37"/>
  <c r="AF282" i="37"/>
  <c r="AE282" i="37"/>
  <c r="AD282" i="37"/>
  <c r="AB282" i="37"/>
  <c r="AA282" i="37"/>
  <c r="Z282" i="37"/>
  <c r="Y282" i="37"/>
  <c r="X282" i="37"/>
  <c r="W282" i="37"/>
  <c r="V282" i="37"/>
  <c r="U282" i="37"/>
  <c r="T282" i="37"/>
  <c r="S282" i="37"/>
  <c r="R282" i="37"/>
  <c r="Q282" i="37"/>
  <c r="P282" i="37"/>
  <c r="O282" i="37"/>
  <c r="N282" i="37"/>
  <c r="M282" i="37"/>
  <c r="L282" i="37"/>
  <c r="K282" i="37"/>
  <c r="J282" i="37"/>
  <c r="I282" i="37"/>
  <c r="H282" i="37"/>
  <c r="G282" i="37"/>
  <c r="F282" i="37"/>
  <c r="E282" i="37"/>
  <c r="AK281" i="37"/>
  <c r="AJ281" i="37"/>
  <c r="AI281" i="37"/>
  <c r="AH281" i="37"/>
  <c r="AG281" i="37"/>
  <c r="AF281" i="37"/>
  <c r="AE281" i="37"/>
  <c r="AD281" i="37"/>
  <c r="AB281" i="37"/>
  <c r="AA281" i="37"/>
  <c r="Z281" i="37"/>
  <c r="Y281" i="37"/>
  <c r="X281" i="37"/>
  <c r="W281" i="37"/>
  <c r="V281" i="37"/>
  <c r="U281" i="37"/>
  <c r="T281" i="37"/>
  <c r="S281" i="37"/>
  <c r="R281" i="37"/>
  <c r="Q281" i="37"/>
  <c r="P281" i="37"/>
  <c r="O281" i="37"/>
  <c r="N281" i="37"/>
  <c r="M281" i="37"/>
  <c r="L281" i="37"/>
  <c r="K281" i="37"/>
  <c r="J281" i="37"/>
  <c r="I281" i="37"/>
  <c r="H281" i="37"/>
  <c r="G281" i="37"/>
  <c r="F281" i="37"/>
  <c r="E281" i="37"/>
  <c r="AK280" i="37"/>
  <c r="AJ280" i="37"/>
  <c r="AI280" i="37"/>
  <c r="AH280" i="37"/>
  <c r="AG280" i="37"/>
  <c r="AF280" i="37"/>
  <c r="AE280" i="37"/>
  <c r="AD280" i="37"/>
  <c r="AB280" i="37"/>
  <c r="AA280" i="37"/>
  <c r="Z280" i="37"/>
  <c r="Y280" i="37"/>
  <c r="X280" i="37"/>
  <c r="W280" i="37"/>
  <c r="V280" i="37"/>
  <c r="U280" i="37"/>
  <c r="T280" i="37"/>
  <c r="S280" i="37"/>
  <c r="R280" i="37"/>
  <c r="Q280" i="37"/>
  <c r="P280" i="37"/>
  <c r="O280" i="37"/>
  <c r="N280" i="37"/>
  <c r="M280" i="37"/>
  <c r="L280" i="37"/>
  <c r="K280" i="37"/>
  <c r="J280" i="37"/>
  <c r="I280" i="37"/>
  <c r="H280" i="37"/>
  <c r="G280" i="37"/>
  <c r="F280" i="37"/>
  <c r="E280" i="37"/>
  <c r="AK279" i="37"/>
  <c r="AJ279" i="37"/>
  <c r="AI279" i="37"/>
  <c r="AH279" i="37"/>
  <c r="AG279" i="37"/>
  <c r="AF279" i="37"/>
  <c r="AE279" i="37"/>
  <c r="AD279" i="37"/>
  <c r="AB279" i="37"/>
  <c r="AA279" i="37"/>
  <c r="Z279" i="37"/>
  <c r="AC279" i="37" s="1"/>
  <c r="Y279" i="37"/>
  <c r="X279" i="37"/>
  <c r="W279" i="37"/>
  <c r="V279" i="37"/>
  <c r="U279" i="37"/>
  <c r="T279" i="37"/>
  <c r="S279" i="37"/>
  <c r="R279" i="37"/>
  <c r="Q279" i="37"/>
  <c r="P279" i="37"/>
  <c r="O279" i="37"/>
  <c r="N279" i="37"/>
  <c r="M279" i="37"/>
  <c r="L279" i="37"/>
  <c r="K279" i="37"/>
  <c r="J279" i="37"/>
  <c r="I279" i="37"/>
  <c r="H279" i="37"/>
  <c r="G279" i="37"/>
  <c r="F279" i="37"/>
  <c r="E279" i="37"/>
  <c r="AK278" i="37"/>
  <c r="AJ278" i="37"/>
  <c r="AI278" i="37"/>
  <c r="AH278" i="37"/>
  <c r="AG278" i="37"/>
  <c r="AF278" i="37"/>
  <c r="AE278" i="37"/>
  <c r="AD278" i="37"/>
  <c r="AB278" i="37"/>
  <c r="AA278" i="37"/>
  <c r="Z278" i="37"/>
  <c r="AC278" i="37" s="1"/>
  <c r="Y278" i="37"/>
  <c r="X278" i="37"/>
  <c r="W278" i="37"/>
  <c r="V278" i="37"/>
  <c r="U278" i="37"/>
  <c r="T278" i="37"/>
  <c r="S278" i="37"/>
  <c r="R278" i="37"/>
  <c r="Q278" i="37"/>
  <c r="P278" i="37"/>
  <c r="O278" i="37"/>
  <c r="N278" i="37"/>
  <c r="M278" i="37"/>
  <c r="L278" i="37"/>
  <c r="K278" i="37"/>
  <c r="J278" i="37"/>
  <c r="I278" i="37"/>
  <c r="H278" i="37"/>
  <c r="G278" i="37"/>
  <c r="F278" i="37"/>
  <c r="E278" i="37"/>
  <c r="AK277" i="37"/>
  <c r="AJ277" i="37"/>
  <c r="AI277" i="37"/>
  <c r="AH277" i="37"/>
  <c r="AG277" i="37"/>
  <c r="AF277" i="37"/>
  <c r="AE277" i="37"/>
  <c r="AD277" i="37"/>
  <c r="AB277" i="37"/>
  <c r="AA277" i="37"/>
  <c r="Z277" i="37"/>
  <c r="Y277" i="37"/>
  <c r="X277" i="37"/>
  <c r="W277" i="37"/>
  <c r="V277" i="37"/>
  <c r="U277" i="37"/>
  <c r="T277" i="37"/>
  <c r="S277" i="37"/>
  <c r="R277" i="37"/>
  <c r="Q277" i="37"/>
  <c r="P277" i="37"/>
  <c r="O277" i="37"/>
  <c r="N277" i="37"/>
  <c r="M277" i="37"/>
  <c r="L277" i="37"/>
  <c r="K277" i="37"/>
  <c r="J277" i="37"/>
  <c r="I277" i="37"/>
  <c r="H277" i="37"/>
  <c r="G277" i="37"/>
  <c r="F277" i="37"/>
  <c r="E277" i="37"/>
  <c r="AK276" i="37"/>
  <c r="AJ276" i="37"/>
  <c r="AI276" i="37"/>
  <c r="AH276" i="37"/>
  <c r="AG276" i="37"/>
  <c r="AF276" i="37"/>
  <c r="AE276" i="37"/>
  <c r="AD276" i="37"/>
  <c r="AB276" i="37"/>
  <c r="AA276" i="37"/>
  <c r="Z276" i="37"/>
  <c r="Y276" i="37"/>
  <c r="X276" i="37"/>
  <c r="W276" i="37"/>
  <c r="V276" i="37"/>
  <c r="U276" i="37"/>
  <c r="T276" i="37"/>
  <c r="S276" i="37"/>
  <c r="R276" i="37"/>
  <c r="Q276" i="37"/>
  <c r="P276" i="37"/>
  <c r="O276" i="37"/>
  <c r="N276" i="37"/>
  <c r="M276" i="37"/>
  <c r="L276" i="37"/>
  <c r="K276" i="37"/>
  <c r="J276" i="37"/>
  <c r="I276" i="37"/>
  <c r="H276" i="37"/>
  <c r="G276" i="37"/>
  <c r="F276" i="37"/>
  <c r="E276" i="37"/>
  <c r="AK275" i="37"/>
  <c r="AJ275" i="37"/>
  <c r="AI275" i="37"/>
  <c r="AH275" i="37"/>
  <c r="AG275" i="37"/>
  <c r="AF275" i="37"/>
  <c r="AE275" i="37"/>
  <c r="AD275" i="37"/>
  <c r="AB275" i="37"/>
  <c r="AA275" i="37"/>
  <c r="Z275" i="37"/>
  <c r="AC275" i="37" s="1"/>
  <c r="Y275" i="37"/>
  <c r="X275" i="37"/>
  <c r="W275" i="37"/>
  <c r="V275" i="37"/>
  <c r="U275" i="37"/>
  <c r="T275" i="37"/>
  <c r="S275" i="37"/>
  <c r="R275" i="37"/>
  <c r="Q275" i="37"/>
  <c r="P275" i="37"/>
  <c r="O275" i="37"/>
  <c r="N275" i="37"/>
  <c r="M275" i="37"/>
  <c r="L275" i="37"/>
  <c r="K275" i="37"/>
  <c r="J275" i="37"/>
  <c r="I275" i="37"/>
  <c r="H275" i="37"/>
  <c r="G275" i="37"/>
  <c r="F275" i="37"/>
  <c r="E275" i="37"/>
  <c r="AK274" i="37"/>
  <c r="AJ274" i="37"/>
  <c r="AI274" i="37"/>
  <c r="AH274" i="37"/>
  <c r="AG274" i="37"/>
  <c r="AF274" i="37"/>
  <c r="AE274" i="37"/>
  <c r="AD274" i="37"/>
  <c r="AB274" i="37"/>
  <c r="AA274" i="37"/>
  <c r="Z274" i="37"/>
  <c r="AC274" i="37" s="1"/>
  <c r="Y274" i="37"/>
  <c r="X274" i="37"/>
  <c r="W274" i="37"/>
  <c r="V274" i="37"/>
  <c r="U274" i="37"/>
  <c r="T274" i="37"/>
  <c r="S274" i="37"/>
  <c r="R274" i="37"/>
  <c r="Q274" i="37"/>
  <c r="P274" i="37"/>
  <c r="O274" i="37"/>
  <c r="N274" i="37"/>
  <c r="M274" i="37"/>
  <c r="L274" i="37"/>
  <c r="K274" i="37"/>
  <c r="J274" i="37"/>
  <c r="I274" i="37"/>
  <c r="H274" i="37"/>
  <c r="G274" i="37"/>
  <c r="F274" i="37"/>
  <c r="E274" i="37"/>
  <c r="AK273" i="37"/>
  <c r="AJ273" i="37"/>
  <c r="AI273" i="37"/>
  <c r="AH273" i="37"/>
  <c r="AG273" i="37"/>
  <c r="AF273" i="37"/>
  <c r="AE273" i="37"/>
  <c r="AD273" i="37"/>
  <c r="AB273" i="37"/>
  <c r="AA273" i="37"/>
  <c r="Z273" i="37"/>
  <c r="AC273" i="37" s="1"/>
  <c r="Y273" i="37"/>
  <c r="X273" i="37"/>
  <c r="W273" i="37"/>
  <c r="V273" i="37"/>
  <c r="U273" i="37"/>
  <c r="T273" i="37"/>
  <c r="S273" i="37"/>
  <c r="R273" i="37"/>
  <c r="Q273" i="37"/>
  <c r="P273" i="37"/>
  <c r="O273" i="37"/>
  <c r="N273" i="37"/>
  <c r="M273" i="37"/>
  <c r="L273" i="37"/>
  <c r="K273" i="37"/>
  <c r="J273" i="37"/>
  <c r="I273" i="37"/>
  <c r="H273" i="37"/>
  <c r="G273" i="37"/>
  <c r="F273" i="37"/>
  <c r="E273" i="37"/>
  <c r="AK272" i="37"/>
  <c r="AJ272" i="37"/>
  <c r="AI272" i="37"/>
  <c r="AH272" i="37"/>
  <c r="AG272" i="37"/>
  <c r="AF272" i="37"/>
  <c r="AE272" i="37"/>
  <c r="AD272" i="37"/>
  <c r="AB272" i="37"/>
  <c r="AA272" i="37"/>
  <c r="Z272" i="37"/>
  <c r="AC272" i="37" s="1"/>
  <c r="Y272" i="37"/>
  <c r="X272" i="37"/>
  <c r="W272" i="37"/>
  <c r="V272" i="37"/>
  <c r="U272" i="37"/>
  <c r="T272" i="37"/>
  <c r="S272" i="37"/>
  <c r="R272" i="37"/>
  <c r="Q272" i="37"/>
  <c r="P272" i="37"/>
  <c r="O272" i="37"/>
  <c r="N272" i="37"/>
  <c r="M272" i="37"/>
  <c r="L272" i="37"/>
  <c r="K272" i="37"/>
  <c r="J272" i="37"/>
  <c r="I272" i="37"/>
  <c r="H272" i="37"/>
  <c r="G272" i="37"/>
  <c r="F272" i="37"/>
  <c r="E272" i="37"/>
  <c r="AK271" i="37"/>
  <c r="AJ271" i="37"/>
  <c r="AI271" i="37"/>
  <c r="AH271" i="37"/>
  <c r="AG271" i="37"/>
  <c r="AF271" i="37"/>
  <c r="AE271" i="37"/>
  <c r="AD271" i="37"/>
  <c r="AB271" i="37"/>
  <c r="AA271" i="37"/>
  <c r="Z271" i="37"/>
  <c r="Y271" i="37"/>
  <c r="X271" i="37"/>
  <c r="W271" i="37"/>
  <c r="V271" i="37"/>
  <c r="U271" i="37"/>
  <c r="T271" i="37"/>
  <c r="S271" i="37"/>
  <c r="R271" i="37"/>
  <c r="Q271" i="37"/>
  <c r="P271" i="37"/>
  <c r="O271" i="37"/>
  <c r="N271" i="37"/>
  <c r="M271" i="37"/>
  <c r="L271" i="37"/>
  <c r="K271" i="37"/>
  <c r="J271" i="37"/>
  <c r="I271" i="37"/>
  <c r="H271" i="37"/>
  <c r="G271" i="37"/>
  <c r="F271" i="37"/>
  <c r="E271" i="37"/>
  <c r="AK270" i="37"/>
  <c r="AJ270" i="37"/>
  <c r="AI270" i="37"/>
  <c r="AH270" i="37"/>
  <c r="AG270" i="37"/>
  <c r="AF270" i="37"/>
  <c r="AE270" i="37"/>
  <c r="AD270" i="37"/>
  <c r="AB270" i="37"/>
  <c r="AA270" i="37"/>
  <c r="Z270" i="37"/>
  <c r="AC270" i="37" s="1"/>
  <c r="Y270" i="37"/>
  <c r="X270" i="37"/>
  <c r="W270" i="37"/>
  <c r="V270" i="37"/>
  <c r="U270" i="37"/>
  <c r="T270" i="37"/>
  <c r="S270" i="37"/>
  <c r="R270" i="37"/>
  <c r="Q270" i="37"/>
  <c r="P270" i="37"/>
  <c r="O270" i="37"/>
  <c r="N270" i="37"/>
  <c r="M270" i="37"/>
  <c r="L270" i="37"/>
  <c r="K270" i="37"/>
  <c r="J270" i="37"/>
  <c r="I270" i="37"/>
  <c r="H270" i="37"/>
  <c r="G270" i="37"/>
  <c r="F270" i="37"/>
  <c r="E270" i="37"/>
  <c r="AK269" i="37"/>
  <c r="AJ269" i="37"/>
  <c r="AI269" i="37"/>
  <c r="AH269" i="37"/>
  <c r="AG269" i="37"/>
  <c r="AF269" i="37"/>
  <c r="AE269" i="37"/>
  <c r="AD269" i="37"/>
  <c r="AB269" i="37"/>
  <c r="AA269" i="37"/>
  <c r="Z269" i="37"/>
  <c r="Y269" i="37"/>
  <c r="X269" i="37"/>
  <c r="W269" i="37"/>
  <c r="V269" i="37"/>
  <c r="U269" i="37"/>
  <c r="T269" i="37"/>
  <c r="S269" i="37"/>
  <c r="R269" i="37"/>
  <c r="Q269" i="37"/>
  <c r="P269" i="37"/>
  <c r="O269" i="37"/>
  <c r="N269" i="37"/>
  <c r="M269" i="37"/>
  <c r="L269" i="37"/>
  <c r="K269" i="37"/>
  <c r="J269" i="37"/>
  <c r="I269" i="37"/>
  <c r="H269" i="37"/>
  <c r="G269" i="37"/>
  <c r="F269" i="37"/>
  <c r="E269" i="37"/>
  <c r="AK268" i="37"/>
  <c r="AJ268" i="37"/>
  <c r="AI268" i="37"/>
  <c r="AH268" i="37"/>
  <c r="AG268" i="37"/>
  <c r="AF268" i="37"/>
  <c r="AE268" i="37"/>
  <c r="AD268" i="37"/>
  <c r="AB268" i="37"/>
  <c r="AA268" i="37"/>
  <c r="Z268" i="37"/>
  <c r="Y268" i="37"/>
  <c r="X268" i="37"/>
  <c r="W268" i="37"/>
  <c r="V268" i="37"/>
  <c r="U268" i="37"/>
  <c r="T268" i="37"/>
  <c r="S268" i="37"/>
  <c r="R268" i="37"/>
  <c r="Q268" i="37"/>
  <c r="P268" i="37"/>
  <c r="O268" i="37"/>
  <c r="N268" i="37"/>
  <c r="M268" i="37"/>
  <c r="L268" i="37"/>
  <c r="K268" i="37"/>
  <c r="J268" i="37"/>
  <c r="I268" i="37"/>
  <c r="H268" i="37"/>
  <c r="G268" i="37"/>
  <c r="F268" i="37"/>
  <c r="E268" i="37"/>
  <c r="AK267" i="37"/>
  <c r="AJ267" i="37"/>
  <c r="AI267" i="37"/>
  <c r="AH267" i="37"/>
  <c r="AG267" i="37"/>
  <c r="AF267" i="37"/>
  <c r="AE267" i="37"/>
  <c r="AD267" i="37"/>
  <c r="AB267" i="37"/>
  <c r="AA267" i="37"/>
  <c r="Z267" i="37"/>
  <c r="Y267" i="37"/>
  <c r="X267" i="37"/>
  <c r="W267" i="37"/>
  <c r="V267" i="37"/>
  <c r="U267" i="37"/>
  <c r="T267" i="37"/>
  <c r="S267" i="37"/>
  <c r="R267" i="37"/>
  <c r="Q267" i="37"/>
  <c r="P267" i="37"/>
  <c r="O267" i="37"/>
  <c r="N267" i="37"/>
  <c r="M267" i="37"/>
  <c r="L267" i="37"/>
  <c r="K267" i="37"/>
  <c r="J267" i="37"/>
  <c r="I267" i="37"/>
  <c r="H267" i="37"/>
  <c r="G267" i="37"/>
  <c r="F267" i="37"/>
  <c r="E267" i="37"/>
  <c r="AK266" i="37"/>
  <c r="AJ266" i="37"/>
  <c r="AI266" i="37"/>
  <c r="AH266" i="37"/>
  <c r="AG266" i="37"/>
  <c r="AF266" i="37"/>
  <c r="AE266" i="37"/>
  <c r="AD266" i="37"/>
  <c r="AB266" i="37"/>
  <c r="AA266" i="37"/>
  <c r="Z266" i="37"/>
  <c r="AC266" i="37" s="1"/>
  <c r="Y266" i="37"/>
  <c r="X266" i="37"/>
  <c r="W266" i="37"/>
  <c r="V266" i="37"/>
  <c r="U266" i="37"/>
  <c r="T266" i="37"/>
  <c r="S266" i="37"/>
  <c r="R266" i="37"/>
  <c r="Q266" i="37"/>
  <c r="P266" i="37"/>
  <c r="O266" i="37"/>
  <c r="N266" i="37"/>
  <c r="M266" i="37"/>
  <c r="L266" i="37"/>
  <c r="K266" i="37"/>
  <c r="J266" i="37"/>
  <c r="I266" i="37"/>
  <c r="H266" i="37"/>
  <c r="G266" i="37"/>
  <c r="F266" i="37"/>
  <c r="E266" i="37"/>
  <c r="AK265" i="37"/>
  <c r="AJ265" i="37"/>
  <c r="AI265" i="37"/>
  <c r="AH265" i="37"/>
  <c r="AG265" i="37"/>
  <c r="AF265" i="37"/>
  <c r="AE265" i="37"/>
  <c r="AD265" i="37"/>
  <c r="AB265" i="37"/>
  <c r="AA265" i="37"/>
  <c r="Z265" i="37"/>
  <c r="AC265" i="37" s="1"/>
  <c r="Y265" i="37"/>
  <c r="X265" i="37"/>
  <c r="W265" i="37"/>
  <c r="V265" i="37"/>
  <c r="U265" i="37"/>
  <c r="T265" i="37"/>
  <c r="S265" i="37"/>
  <c r="R265" i="37"/>
  <c r="Q265" i="37"/>
  <c r="P265" i="37"/>
  <c r="O265" i="37"/>
  <c r="N265" i="37"/>
  <c r="M265" i="37"/>
  <c r="L265" i="37"/>
  <c r="K265" i="37"/>
  <c r="J265" i="37"/>
  <c r="I265" i="37"/>
  <c r="H265" i="37"/>
  <c r="G265" i="37"/>
  <c r="F265" i="37"/>
  <c r="E265" i="37"/>
  <c r="AK264" i="37"/>
  <c r="AJ264" i="37"/>
  <c r="AI264" i="37"/>
  <c r="AH264" i="37"/>
  <c r="AG264" i="37"/>
  <c r="AF264" i="37"/>
  <c r="AE264" i="37"/>
  <c r="AD264" i="37"/>
  <c r="AB264" i="37"/>
  <c r="AA264" i="37"/>
  <c r="Z264" i="37"/>
  <c r="Y264" i="37"/>
  <c r="X264" i="37"/>
  <c r="W264" i="37"/>
  <c r="V264" i="37"/>
  <c r="U264" i="37"/>
  <c r="T264" i="37"/>
  <c r="S264" i="37"/>
  <c r="R264" i="37"/>
  <c r="Q264" i="37"/>
  <c r="P264" i="37"/>
  <c r="O264" i="37"/>
  <c r="N264" i="37"/>
  <c r="M264" i="37"/>
  <c r="L264" i="37"/>
  <c r="K264" i="37"/>
  <c r="J264" i="37"/>
  <c r="I264" i="37"/>
  <c r="H264" i="37"/>
  <c r="G264" i="37"/>
  <c r="F264" i="37"/>
  <c r="E264" i="37"/>
  <c r="AK263" i="37"/>
  <c r="AJ263" i="37"/>
  <c r="AI263" i="37"/>
  <c r="AH263" i="37"/>
  <c r="AG263" i="37"/>
  <c r="AF263" i="37"/>
  <c r="AE263" i="37"/>
  <c r="AD263" i="37"/>
  <c r="AB263" i="37"/>
  <c r="AA263" i="37"/>
  <c r="Z263" i="37"/>
  <c r="Y263" i="37"/>
  <c r="X263" i="37"/>
  <c r="W263" i="37"/>
  <c r="V263" i="37"/>
  <c r="U263" i="37"/>
  <c r="T263" i="37"/>
  <c r="S263" i="37"/>
  <c r="R263" i="37"/>
  <c r="Q263" i="37"/>
  <c r="P263" i="37"/>
  <c r="O263" i="37"/>
  <c r="N263" i="37"/>
  <c r="M263" i="37"/>
  <c r="L263" i="37"/>
  <c r="K263" i="37"/>
  <c r="J263" i="37"/>
  <c r="I263" i="37"/>
  <c r="H263" i="37"/>
  <c r="G263" i="37"/>
  <c r="F263" i="37"/>
  <c r="E263" i="37"/>
  <c r="AK262" i="37"/>
  <c r="AJ262" i="37"/>
  <c r="AI262" i="37"/>
  <c r="AH262" i="37"/>
  <c r="AG262" i="37"/>
  <c r="AF262" i="37"/>
  <c r="AE262" i="37"/>
  <c r="AD262" i="37"/>
  <c r="AB262" i="37"/>
  <c r="AA262" i="37"/>
  <c r="Z262" i="37"/>
  <c r="Y262" i="37"/>
  <c r="X262" i="37"/>
  <c r="W262" i="37"/>
  <c r="V262" i="37"/>
  <c r="U262" i="37"/>
  <c r="T262" i="37"/>
  <c r="S262" i="37"/>
  <c r="R262" i="37"/>
  <c r="Q262" i="37"/>
  <c r="P262" i="37"/>
  <c r="O262" i="37"/>
  <c r="N262" i="37"/>
  <c r="M262" i="37"/>
  <c r="L262" i="37"/>
  <c r="K262" i="37"/>
  <c r="J262" i="37"/>
  <c r="I262" i="37"/>
  <c r="H262" i="37"/>
  <c r="G262" i="37"/>
  <c r="F262" i="37"/>
  <c r="E262" i="37"/>
  <c r="AK261" i="37"/>
  <c r="AJ261" i="37"/>
  <c r="AI261" i="37"/>
  <c r="AH261" i="37"/>
  <c r="AG261" i="37"/>
  <c r="AF261" i="37"/>
  <c r="AE261" i="37"/>
  <c r="AD261" i="37"/>
  <c r="AB261" i="37"/>
  <c r="AA261" i="37"/>
  <c r="Z261" i="37"/>
  <c r="Y261" i="37"/>
  <c r="X261" i="37"/>
  <c r="W261" i="37"/>
  <c r="V261" i="37"/>
  <c r="U261" i="37"/>
  <c r="T261" i="37"/>
  <c r="S261" i="37"/>
  <c r="R261" i="37"/>
  <c r="Q261" i="37"/>
  <c r="P261" i="37"/>
  <c r="O261" i="37"/>
  <c r="N261" i="37"/>
  <c r="M261" i="37"/>
  <c r="L261" i="37"/>
  <c r="K261" i="37"/>
  <c r="J261" i="37"/>
  <c r="I261" i="37"/>
  <c r="H261" i="37"/>
  <c r="G261" i="37"/>
  <c r="F261" i="37"/>
  <c r="E261" i="37"/>
  <c r="AK260" i="37"/>
  <c r="AJ260" i="37"/>
  <c r="AI260" i="37"/>
  <c r="AH260" i="37"/>
  <c r="AG260" i="37"/>
  <c r="AF260" i="37"/>
  <c r="AE260" i="37"/>
  <c r="AD260" i="37"/>
  <c r="AB260" i="37"/>
  <c r="AA260" i="37"/>
  <c r="Z260" i="37"/>
  <c r="Y260" i="37"/>
  <c r="X260" i="37"/>
  <c r="W260" i="37"/>
  <c r="V260" i="37"/>
  <c r="U260" i="37"/>
  <c r="T260" i="37"/>
  <c r="S260" i="37"/>
  <c r="R260" i="37"/>
  <c r="Q260" i="37"/>
  <c r="P260" i="37"/>
  <c r="O260" i="37"/>
  <c r="N260" i="37"/>
  <c r="M260" i="37"/>
  <c r="L260" i="37"/>
  <c r="K260" i="37"/>
  <c r="J260" i="37"/>
  <c r="I260" i="37"/>
  <c r="H260" i="37"/>
  <c r="G260" i="37"/>
  <c r="F260" i="37"/>
  <c r="E260" i="37"/>
  <c r="AK259" i="37"/>
  <c r="AJ259" i="37"/>
  <c r="AI259" i="37"/>
  <c r="AH259" i="37"/>
  <c r="AG259" i="37"/>
  <c r="AF259" i="37"/>
  <c r="AE259" i="37"/>
  <c r="AD259" i="37"/>
  <c r="AB259" i="37"/>
  <c r="AA259" i="37"/>
  <c r="Z259" i="37"/>
  <c r="Y259" i="37"/>
  <c r="X259" i="37"/>
  <c r="W259" i="37"/>
  <c r="V259" i="37"/>
  <c r="U259" i="37"/>
  <c r="T259" i="37"/>
  <c r="S259" i="37"/>
  <c r="R259" i="37"/>
  <c r="Q259" i="37"/>
  <c r="P259" i="37"/>
  <c r="O259" i="37"/>
  <c r="N259" i="37"/>
  <c r="M259" i="37"/>
  <c r="L259" i="37"/>
  <c r="K259" i="37"/>
  <c r="J259" i="37"/>
  <c r="I259" i="37"/>
  <c r="H259" i="37"/>
  <c r="G259" i="37"/>
  <c r="F259" i="37"/>
  <c r="E259" i="37"/>
  <c r="AK258" i="37"/>
  <c r="AJ258" i="37"/>
  <c r="AI258" i="37"/>
  <c r="AH258" i="37"/>
  <c r="AG258" i="37"/>
  <c r="AF258" i="37"/>
  <c r="AE258" i="37"/>
  <c r="AD258" i="37"/>
  <c r="AB258" i="37"/>
  <c r="AA258" i="37"/>
  <c r="Z258" i="37"/>
  <c r="Y258" i="37"/>
  <c r="X258" i="37"/>
  <c r="W258" i="37"/>
  <c r="V258" i="37"/>
  <c r="U258" i="37"/>
  <c r="T258" i="37"/>
  <c r="S258" i="37"/>
  <c r="R258" i="37"/>
  <c r="Q258" i="37"/>
  <c r="P258" i="37"/>
  <c r="O258" i="37"/>
  <c r="N258" i="37"/>
  <c r="M258" i="37"/>
  <c r="L258" i="37"/>
  <c r="K258" i="37"/>
  <c r="J258" i="37"/>
  <c r="I258" i="37"/>
  <c r="H258" i="37"/>
  <c r="G258" i="37"/>
  <c r="F258" i="37"/>
  <c r="E258" i="37"/>
  <c r="AK257" i="37"/>
  <c r="AJ257" i="37"/>
  <c r="AI257" i="37"/>
  <c r="AH257" i="37"/>
  <c r="AG257" i="37"/>
  <c r="AF257" i="37"/>
  <c r="AE257" i="37"/>
  <c r="AD257" i="37"/>
  <c r="AB257" i="37"/>
  <c r="AA257" i="37"/>
  <c r="Z257" i="37"/>
  <c r="Y257" i="37"/>
  <c r="X257" i="37"/>
  <c r="W257" i="37"/>
  <c r="V257" i="37"/>
  <c r="U257" i="37"/>
  <c r="T257" i="37"/>
  <c r="S257" i="37"/>
  <c r="R257" i="37"/>
  <c r="Q257" i="37"/>
  <c r="P257" i="37"/>
  <c r="O257" i="37"/>
  <c r="N257" i="37"/>
  <c r="M257" i="37"/>
  <c r="L257" i="37"/>
  <c r="K257" i="37"/>
  <c r="J257" i="37"/>
  <c r="I257" i="37"/>
  <c r="H257" i="37"/>
  <c r="G257" i="37"/>
  <c r="F257" i="37"/>
  <c r="E257" i="37"/>
  <c r="AK256" i="37"/>
  <c r="AJ256" i="37"/>
  <c r="AI256" i="37"/>
  <c r="AH256" i="37"/>
  <c r="AG256" i="37"/>
  <c r="AF256" i="37"/>
  <c r="AE256" i="37"/>
  <c r="AD256" i="37"/>
  <c r="AB256" i="37"/>
  <c r="AA256" i="37"/>
  <c r="Z256" i="37"/>
  <c r="Y256" i="37"/>
  <c r="X256" i="37"/>
  <c r="W256" i="37"/>
  <c r="V256" i="37"/>
  <c r="U256" i="37"/>
  <c r="T256" i="37"/>
  <c r="S256" i="37"/>
  <c r="R256" i="37"/>
  <c r="Q256" i="37"/>
  <c r="P256" i="37"/>
  <c r="O256" i="37"/>
  <c r="N256" i="37"/>
  <c r="M256" i="37"/>
  <c r="L256" i="37"/>
  <c r="K256" i="37"/>
  <c r="J256" i="37"/>
  <c r="I256" i="37"/>
  <c r="H256" i="37"/>
  <c r="G256" i="37"/>
  <c r="F256" i="37"/>
  <c r="E256" i="37"/>
  <c r="AK255" i="37"/>
  <c r="AJ255" i="37"/>
  <c r="AI255" i="37"/>
  <c r="AH255" i="37"/>
  <c r="AG255" i="37"/>
  <c r="AF255" i="37"/>
  <c r="AE255" i="37"/>
  <c r="AD255" i="37"/>
  <c r="AB255" i="37"/>
  <c r="AA255" i="37"/>
  <c r="Z255" i="37"/>
  <c r="Y255" i="37"/>
  <c r="X255" i="37"/>
  <c r="W255" i="37"/>
  <c r="V255" i="37"/>
  <c r="U255" i="37"/>
  <c r="T255" i="37"/>
  <c r="S255" i="37"/>
  <c r="R255" i="37"/>
  <c r="Q255" i="37"/>
  <c r="P255" i="37"/>
  <c r="O255" i="37"/>
  <c r="N255" i="37"/>
  <c r="M255" i="37"/>
  <c r="L255" i="37"/>
  <c r="K255" i="37"/>
  <c r="J255" i="37"/>
  <c r="I255" i="37"/>
  <c r="H255" i="37"/>
  <c r="G255" i="37"/>
  <c r="F255" i="37"/>
  <c r="E255" i="37"/>
  <c r="AK254" i="37"/>
  <c r="AJ254" i="37"/>
  <c r="AI254" i="37"/>
  <c r="AH254" i="37"/>
  <c r="AG254" i="37"/>
  <c r="AF254" i="37"/>
  <c r="AE254" i="37"/>
  <c r="AD254" i="37"/>
  <c r="AB254" i="37"/>
  <c r="AA254" i="37"/>
  <c r="Z254" i="37"/>
  <c r="Y254" i="37"/>
  <c r="X254" i="37"/>
  <c r="W254" i="37"/>
  <c r="V254" i="37"/>
  <c r="U254" i="37"/>
  <c r="T254" i="37"/>
  <c r="S254" i="37"/>
  <c r="R254" i="37"/>
  <c r="Q254" i="37"/>
  <c r="P254" i="37"/>
  <c r="O254" i="37"/>
  <c r="N254" i="37"/>
  <c r="M254" i="37"/>
  <c r="L254" i="37"/>
  <c r="K254" i="37"/>
  <c r="J254" i="37"/>
  <c r="I254" i="37"/>
  <c r="H254" i="37"/>
  <c r="G254" i="37"/>
  <c r="F254" i="37"/>
  <c r="E254" i="37"/>
  <c r="AK253" i="37"/>
  <c r="AJ253" i="37"/>
  <c r="AI253" i="37"/>
  <c r="AH253" i="37"/>
  <c r="AG253" i="37"/>
  <c r="AF253" i="37"/>
  <c r="AE253" i="37"/>
  <c r="AD253" i="37"/>
  <c r="AB253" i="37"/>
  <c r="AA253" i="37"/>
  <c r="Z253" i="37"/>
  <c r="Y253" i="37"/>
  <c r="X253" i="37"/>
  <c r="W253" i="37"/>
  <c r="V253" i="37"/>
  <c r="U253" i="37"/>
  <c r="T253" i="37"/>
  <c r="S253" i="37"/>
  <c r="R253" i="37"/>
  <c r="Q253" i="37"/>
  <c r="P253" i="37"/>
  <c r="O253" i="37"/>
  <c r="N253" i="37"/>
  <c r="M253" i="37"/>
  <c r="L253" i="37"/>
  <c r="K253" i="37"/>
  <c r="J253" i="37"/>
  <c r="I253" i="37"/>
  <c r="H253" i="37"/>
  <c r="G253" i="37"/>
  <c r="F253" i="37"/>
  <c r="E253" i="37"/>
  <c r="AK252" i="37"/>
  <c r="AJ252" i="37"/>
  <c r="AI252" i="37"/>
  <c r="AH252" i="37"/>
  <c r="AG252" i="37"/>
  <c r="AF252" i="37"/>
  <c r="AE252" i="37"/>
  <c r="AD252" i="37"/>
  <c r="AB252" i="37"/>
  <c r="AA252" i="37"/>
  <c r="Z252" i="37"/>
  <c r="Y252" i="37"/>
  <c r="X252" i="37"/>
  <c r="W252" i="37"/>
  <c r="V252" i="37"/>
  <c r="U252" i="37"/>
  <c r="T252" i="37"/>
  <c r="S252" i="37"/>
  <c r="R252" i="37"/>
  <c r="Q252" i="37"/>
  <c r="P252" i="37"/>
  <c r="O252" i="37"/>
  <c r="N252" i="37"/>
  <c r="M252" i="37"/>
  <c r="L252" i="37"/>
  <c r="K252" i="37"/>
  <c r="J252" i="37"/>
  <c r="I252" i="37"/>
  <c r="H252" i="37"/>
  <c r="G252" i="37"/>
  <c r="F252" i="37"/>
  <c r="E252" i="37"/>
  <c r="AK251" i="37"/>
  <c r="AJ251" i="37"/>
  <c r="AI251" i="37"/>
  <c r="AH251" i="37"/>
  <c r="AG251" i="37"/>
  <c r="AF251" i="37"/>
  <c r="AE251" i="37"/>
  <c r="AD251" i="37"/>
  <c r="AB251" i="37"/>
  <c r="AA251" i="37"/>
  <c r="Z251" i="37"/>
  <c r="Y251" i="37"/>
  <c r="X251" i="37"/>
  <c r="W251" i="37"/>
  <c r="V251" i="37"/>
  <c r="U251" i="37"/>
  <c r="T251" i="37"/>
  <c r="S251" i="37"/>
  <c r="R251" i="37"/>
  <c r="Q251" i="37"/>
  <c r="P251" i="37"/>
  <c r="O251" i="37"/>
  <c r="N251" i="37"/>
  <c r="M251" i="37"/>
  <c r="L251" i="37"/>
  <c r="K251" i="37"/>
  <c r="J251" i="37"/>
  <c r="I251" i="37"/>
  <c r="H251" i="37"/>
  <c r="G251" i="37"/>
  <c r="F251" i="37"/>
  <c r="E251" i="37"/>
  <c r="AK250" i="37"/>
  <c r="AJ250" i="37"/>
  <c r="AI250" i="37"/>
  <c r="AH250" i="37"/>
  <c r="AG250" i="37"/>
  <c r="AF250" i="37"/>
  <c r="AE250" i="37"/>
  <c r="AD250" i="37"/>
  <c r="AB250" i="37"/>
  <c r="AA250" i="37"/>
  <c r="Z250" i="37"/>
  <c r="Y250" i="37"/>
  <c r="X250" i="37"/>
  <c r="W250" i="37"/>
  <c r="V250" i="37"/>
  <c r="U250" i="37"/>
  <c r="T250" i="37"/>
  <c r="S250" i="37"/>
  <c r="R250" i="37"/>
  <c r="Q250" i="37"/>
  <c r="P250" i="37"/>
  <c r="O250" i="37"/>
  <c r="N250" i="37"/>
  <c r="M250" i="37"/>
  <c r="L250" i="37"/>
  <c r="K250" i="37"/>
  <c r="J250" i="37"/>
  <c r="I250" i="37"/>
  <c r="H250" i="37"/>
  <c r="G250" i="37"/>
  <c r="F250" i="37"/>
  <c r="E250" i="37"/>
  <c r="AK249" i="37"/>
  <c r="AJ249" i="37"/>
  <c r="AI249" i="37"/>
  <c r="AH249" i="37"/>
  <c r="AG249" i="37"/>
  <c r="AF249" i="37"/>
  <c r="AE249" i="37"/>
  <c r="AD249" i="37"/>
  <c r="AB249" i="37"/>
  <c r="AA249" i="37"/>
  <c r="Z249" i="37"/>
  <c r="Y249" i="37"/>
  <c r="X249" i="37"/>
  <c r="W249" i="37"/>
  <c r="V249" i="37"/>
  <c r="U249" i="37"/>
  <c r="T249" i="37"/>
  <c r="S249" i="37"/>
  <c r="R249" i="37"/>
  <c r="Q249" i="37"/>
  <c r="P249" i="37"/>
  <c r="O249" i="37"/>
  <c r="N249" i="37"/>
  <c r="M249" i="37"/>
  <c r="L249" i="37"/>
  <c r="K249" i="37"/>
  <c r="J249" i="37"/>
  <c r="I249" i="37"/>
  <c r="H249" i="37"/>
  <c r="G249" i="37"/>
  <c r="F249" i="37"/>
  <c r="E249" i="37"/>
  <c r="AK248" i="37"/>
  <c r="AJ248" i="37"/>
  <c r="AI248" i="37"/>
  <c r="AH248" i="37"/>
  <c r="AG248" i="37"/>
  <c r="AF248" i="37"/>
  <c r="AE248" i="37"/>
  <c r="AD248" i="37"/>
  <c r="AB248" i="37"/>
  <c r="AA248" i="37"/>
  <c r="Z248" i="37"/>
  <c r="Y248" i="37"/>
  <c r="X248" i="37"/>
  <c r="W248" i="37"/>
  <c r="V248" i="37"/>
  <c r="U248" i="37"/>
  <c r="T248" i="37"/>
  <c r="S248" i="37"/>
  <c r="R248" i="37"/>
  <c r="Q248" i="37"/>
  <c r="P248" i="37"/>
  <c r="O248" i="37"/>
  <c r="N248" i="37"/>
  <c r="M248" i="37"/>
  <c r="L248" i="37"/>
  <c r="K248" i="37"/>
  <c r="J248" i="37"/>
  <c r="I248" i="37"/>
  <c r="H248" i="37"/>
  <c r="G248" i="37"/>
  <c r="F248" i="37"/>
  <c r="E248" i="37"/>
  <c r="AK247" i="37"/>
  <c r="AJ247" i="37"/>
  <c r="AI247" i="37"/>
  <c r="AH247" i="37"/>
  <c r="AG247" i="37"/>
  <c r="AF247" i="37"/>
  <c r="AE247" i="37"/>
  <c r="AD247" i="37"/>
  <c r="AB247" i="37"/>
  <c r="AA247" i="37"/>
  <c r="Z247" i="37"/>
  <c r="Y247" i="37"/>
  <c r="X247" i="37"/>
  <c r="W247" i="37"/>
  <c r="V247" i="37"/>
  <c r="U247" i="37"/>
  <c r="T247" i="37"/>
  <c r="S247" i="37"/>
  <c r="R247" i="37"/>
  <c r="Q247" i="37"/>
  <c r="P247" i="37"/>
  <c r="O247" i="37"/>
  <c r="N247" i="37"/>
  <c r="M247" i="37"/>
  <c r="L247" i="37"/>
  <c r="K247" i="37"/>
  <c r="J247" i="37"/>
  <c r="I247" i="37"/>
  <c r="H247" i="37"/>
  <c r="G247" i="37"/>
  <c r="F247" i="37"/>
  <c r="E247" i="37"/>
  <c r="AK246" i="37"/>
  <c r="AJ246" i="37"/>
  <c r="AI246" i="37"/>
  <c r="AH246" i="37"/>
  <c r="AG246" i="37"/>
  <c r="AF246" i="37"/>
  <c r="AE246" i="37"/>
  <c r="AD246" i="37"/>
  <c r="AB246" i="37"/>
  <c r="AA246" i="37"/>
  <c r="Z246" i="37"/>
  <c r="Y246" i="37"/>
  <c r="X246" i="37"/>
  <c r="W246" i="37"/>
  <c r="V246" i="37"/>
  <c r="U246" i="37"/>
  <c r="T246" i="37"/>
  <c r="S246" i="37"/>
  <c r="R246" i="37"/>
  <c r="Q246" i="37"/>
  <c r="P246" i="37"/>
  <c r="O246" i="37"/>
  <c r="N246" i="37"/>
  <c r="M246" i="37"/>
  <c r="L246" i="37"/>
  <c r="K246" i="37"/>
  <c r="J246" i="37"/>
  <c r="I246" i="37"/>
  <c r="H246" i="37"/>
  <c r="G246" i="37"/>
  <c r="F246" i="37"/>
  <c r="E246" i="37"/>
  <c r="AK245" i="37"/>
  <c r="AJ245" i="37"/>
  <c r="AI245" i="37"/>
  <c r="AH245" i="37"/>
  <c r="AG245" i="37"/>
  <c r="AF245" i="37"/>
  <c r="AE245" i="37"/>
  <c r="AD245" i="37"/>
  <c r="AB245" i="37"/>
  <c r="AA245" i="37"/>
  <c r="Z245" i="37"/>
  <c r="Y245" i="37"/>
  <c r="X245" i="37"/>
  <c r="W245" i="37"/>
  <c r="V245" i="37"/>
  <c r="U245" i="37"/>
  <c r="T245" i="37"/>
  <c r="S245" i="37"/>
  <c r="R245" i="37"/>
  <c r="Q245" i="37"/>
  <c r="P245" i="37"/>
  <c r="O245" i="37"/>
  <c r="N245" i="37"/>
  <c r="M245" i="37"/>
  <c r="L245" i="37"/>
  <c r="K245" i="37"/>
  <c r="J245" i="37"/>
  <c r="I245" i="37"/>
  <c r="H245" i="37"/>
  <c r="G245" i="37"/>
  <c r="F245" i="37"/>
  <c r="E245" i="37"/>
  <c r="AK244" i="37"/>
  <c r="AJ244" i="37"/>
  <c r="AI244" i="37"/>
  <c r="AH244" i="37"/>
  <c r="AG244" i="37"/>
  <c r="AF244" i="37"/>
  <c r="AE244" i="37"/>
  <c r="AD244" i="37"/>
  <c r="AB244" i="37"/>
  <c r="AA244" i="37"/>
  <c r="Z244" i="37"/>
  <c r="Y244" i="37"/>
  <c r="X244" i="37"/>
  <c r="W244" i="37"/>
  <c r="V244" i="37"/>
  <c r="U244" i="37"/>
  <c r="T244" i="37"/>
  <c r="S244" i="37"/>
  <c r="R244" i="37"/>
  <c r="Q244" i="37"/>
  <c r="P244" i="37"/>
  <c r="O244" i="37"/>
  <c r="N244" i="37"/>
  <c r="M244" i="37"/>
  <c r="L244" i="37"/>
  <c r="K244" i="37"/>
  <c r="J244" i="37"/>
  <c r="I244" i="37"/>
  <c r="H244" i="37"/>
  <c r="G244" i="37"/>
  <c r="F244" i="37"/>
  <c r="E244" i="37"/>
  <c r="AK243" i="37"/>
  <c r="AJ243" i="37"/>
  <c r="AI243" i="37"/>
  <c r="AH243" i="37"/>
  <c r="AG243" i="37"/>
  <c r="AF243" i="37"/>
  <c r="AE243" i="37"/>
  <c r="AD243" i="37"/>
  <c r="AB243" i="37"/>
  <c r="AA243" i="37"/>
  <c r="Z243" i="37"/>
  <c r="Y243" i="37"/>
  <c r="X243" i="37"/>
  <c r="W243" i="37"/>
  <c r="V243" i="37"/>
  <c r="U243" i="37"/>
  <c r="T243" i="37"/>
  <c r="S243" i="37"/>
  <c r="R243" i="37"/>
  <c r="Q243" i="37"/>
  <c r="P243" i="37"/>
  <c r="O243" i="37"/>
  <c r="N243" i="37"/>
  <c r="M243" i="37"/>
  <c r="L243" i="37"/>
  <c r="K243" i="37"/>
  <c r="J243" i="37"/>
  <c r="I243" i="37"/>
  <c r="H243" i="37"/>
  <c r="G243" i="37"/>
  <c r="F243" i="37"/>
  <c r="E243" i="37"/>
  <c r="AK242" i="37"/>
  <c r="AJ242" i="37"/>
  <c r="AI242" i="37"/>
  <c r="AH242" i="37"/>
  <c r="AG242" i="37"/>
  <c r="AF242" i="37"/>
  <c r="AE242" i="37"/>
  <c r="AD242" i="37"/>
  <c r="AB242" i="37"/>
  <c r="AA242" i="37"/>
  <c r="Z242" i="37"/>
  <c r="Y242" i="37"/>
  <c r="X242" i="37"/>
  <c r="W242" i="37"/>
  <c r="V242" i="37"/>
  <c r="U242" i="37"/>
  <c r="T242" i="37"/>
  <c r="S242" i="37"/>
  <c r="R242" i="37"/>
  <c r="Q242" i="37"/>
  <c r="P242" i="37"/>
  <c r="O242" i="37"/>
  <c r="N242" i="37"/>
  <c r="M242" i="37"/>
  <c r="L242" i="37"/>
  <c r="K242" i="37"/>
  <c r="J242" i="37"/>
  <c r="I242" i="37"/>
  <c r="H242" i="37"/>
  <c r="G242" i="37"/>
  <c r="F242" i="37"/>
  <c r="E242" i="37"/>
  <c r="AK241" i="37"/>
  <c r="AJ241" i="37"/>
  <c r="AI241" i="37"/>
  <c r="AH241" i="37"/>
  <c r="AG241" i="37"/>
  <c r="AF241" i="37"/>
  <c r="AE241" i="37"/>
  <c r="AD241" i="37"/>
  <c r="AB241" i="37"/>
  <c r="AA241" i="37"/>
  <c r="Z241" i="37"/>
  <c r="Y241" i="37"/>
  <c r="X241" i="37"/>
  <c r="W241" i="37"/>
  <c r="V241" i="37"/>
  <c r="U241" i="37"/>
  <c r="T241" i="37"/>
  <c r="S241" i="37"/>
  <c r="R241" i="37"/>
  <c r="Q241" i="37"/>
  <c r="P241" i="37"/>
  <c r="O241" i="37"/>
  <c r="N241" i="37"/>
  <c r="M241" i="37"/>
  <c r="L241" i="37"/>
  <c r="K241" i="37"/>
  <c r="J241" i="37"/>
  <c r="I241" i="37"/>
  <c r="H241" i="37"/>
  <c r="G241" i="37"/>
  <c r="F241" i="37"/>
  <c r="E241" i="37"/>
  <c r="AK240" i="37"/>
  <c r="AJ240" i="37"/>
  <c r="AI240" i="37"/>
  <c r="AH240" i="37"/>
  <c r="AG240" i="37"/>
  <c r="AF240" i="37"/>
  <c r="AE240" i="37"/>
  <c r="AD240" i="37"/>
  <c r="AB240" i="37"/>
  <c r="AA240" i="37"/>
  <c r="Z240" i="37"/>
  <c r="Y240" i="37"/>
  <c r="X240" i="37"/>
  <c r="W240" i="37"/>
  <c r="V240" i="37"/>
  <c r="U240" i="37"/>
  <c r="T240" i="37"/>
  <c r="S240" i="37"/>
  <c r="R240" i="37"/>
  <c r="Q240" i="37"/>
  <c r="P240" i="37"/>
  <c r="O240" i="37"/>
  <c r="N240" i="37"/>
  <c r="M240" i="37"/>
  <c r="L240" i="37"/>
  <c r="K240" i="37"/>
  <c r="J240" i="37"/>
  <c r="I240" i="37"/>
  <c r="H240" i="37"/>
  <c r="G240" i="37"/>
  <c r="F240" i="37"/>
  <c r="E240" i="37"/>
  <c r="AK239" i="37"/>
  <c r="AJ239" i="37"/>
  <c r="AI239" i="37"/>
  <c r="AH239" i="37"/>
  <c r="AG239" i="37"/>
  <c r="AF239" i="37"/>
  <c r="AE239" i="37"/>
  <c r="AD239" i="37"/>
  <c r="AB239" i="37"/>
  <c r="AA239" i="37"/>
  <c r="Z239" i="37"/>
  <c r="Y239" i="37"/>
  <c r="X239" i="37"/>
  <c r="W239" i="37"/>
  <c r="V239" i="37"/>
  <c r="U239" i="37"/>
  <c r="T239" i="37"/>
  <c r="S239" i="37"/>
  <c r="R239" i="37"/>
  <c r="Q239" i="37"/>
  <c r="P239" i="37"/>
  <c r="O239" i="37"/>
  <c r="N239" i="37"/>
  <c r="M239" i="37"/>
  <c r="L239" i="37"/>
  <c r="K239" i="37"/>
  <c r="J239" i="37"/>
  <c r="I239" i="37"/>
  <c r="H239" i="37"/>
  <c r="G239" i="37"/>
  <c r="F239" i="37"/>
  <c r="E239" i="37"/>
  <c r="AK238" i="37"/>
  <c r="AJ238" i="37"/>
  <c r="AI238" i="37"/>
  <c r="AH238" i="37"/>
  <c r="AG238" i="37"/>
  <c r="AF238" i="37"/>
  <c r="AE238" i="37"/>
  <c r="AD238" i="37"/>
  <c r="AB238" i="37"/>
  <c r="AA238" i="37"/>
  <c r="Z238" i="37"/>
  <c r="Y238" i="37"/>
  <c r="X238" i="37"/>
  <c r="W238" i="37"/>
  <c r="V238" i="37"/>
  <c r="U238" i="37"/>
  <c r="T238" i="37"/>
  <c r="S238" i="37"/>
  <c r="R238" i="37"/>
  <c r="Q238" i="37"/>
  <c r="P238" i="37"/>
  <c r="O238" i="37"/>
  <c r="N238" i="37"/>
  <c r="M238" i="37"/>
  <c r="L238" i="37"/>
  <c r="K238" i="37"/>
  <c r="J238" i="37"/>
  <c r="I238" i="37"/>
  <c r="H238" i="37"/>
  <c r="G238" i="37"/>
  <c r="F238" i="37"/>
  <c r="E238" i="37"/>
  <c r="AK237" i="37"/>
  <c r="AJ237" i="37"/>
  <c r="AI237" i="37"/>
  <c r="AH237" i="37"/>
  <c r="AG237" i="37"/>
  <c r="AF237" i="37"/>
  <c r="AE237" i="37"/>
  <c r="AD237" i="37"/>
  <c r="AB237" i="37"/>
  <c r="AA237" i="37"/>
  <c r="Z237" i="37"/>
  <c r="Y237" i="37"/>
  <c r="X237" i="37"/>
  <c r="W237" i="37"/>
  <c r="V237" i="37"/>
  <c r="U237" i="37"/>
  <c r="T237" i="37"/>
  <c r="S237" i="37"/>
  <c r="R237" i="37"/>
  <c r="Q237" i="37"/>
  <c r="P237" i="37"/>
  <c r="O237" i="37"/>
  <c r="N237" i="37"/>
  <c r="M237" i="37"/>
  <c r="L237" i="37"/>
  <c r="K237" i="37"/>
  <c r="J237" i="37"/>
  <c r="I237" i="37"/>
  <c r="H237" i="37"/>
  <c r="G237" i="37"/>
  <c r="F237" i="37"/>
  <c r="E237" i="37"/>
  <c r="AK236" i="37"/>
  <c r="AJ236" i="37"/>
  <c r="AI236" i="37"/>
  <c r="AH236" i="37"/>
  <c r="AG236" i="37"/>
  <c r="AF236" i="37"/>
  <c r="AE236" i="37"/>
  <c r="AD236" i="37"/>
  <c r="AB236" i="37"/>
  <c r="AA236" i="37"/>
  <c r="Z236" i="37"/>
  <c r="Y236" i="37"/>
  <c r="X236" i="37"/>
  <c r="W236" i="37"/>
  <c r="V236" i="37"/>
  <c r="U236" i="37"/>
  <c r="T236" i="37"/>
  <c r="S236" i="37"/>
  <c r="R236" i="37"/>
  <c r="Q236" i="37"/>
  <c r="P236" i="37"/>
  <c r="O236" i="37"/>
  <c r="N236" i="37"/>
  <c r="M236" i="37"/>
  <c r="L236" i="37"/>
  <c r="K236" i="37"/>
  <c r="J236" i="37"/>
  <c r="I236" i="37"/>
  <c r="H236" i="37"/>
  <c r="G236" i="37"/>
  <c r="F236" i="37"/>
  <c r="E236" i="37"/>
  <c r="AK235" i="37"/>
  <c r="AJ235" i="37"/>
  <c r="AI235" i="37"/>
  <c r="AH235" i="37"/>
  <c r="AG235" i="37"/>
  <c r="AF235" i="37"/>
  <c r="AE235" i="37"/>
  <c r="AD235" i="37"/>
  <c r="AB235" i="37"/>
  <c r="AA235" i="37"/>
  <c r="Z235" i="37"/>
  <c r="Y235" i="37"/>
  <c r="X235" i="37"/>
  <c r="W235" i="37"/>
  <c r="V235" i="37"/>
  <c r="U235" i="37"/>
  <c r="T235" i="37"/>
  <c r="S235" i="37"/>
  <c r="R235" i="37"/>
  <c r="Q235" i="37"/>
  <c r="P235" i="37"/>
  <c r="O235" i="37"/>
  <c r="N235" i="37"/>
  <c r="M235" i="37"/>
  <c r="L235" i="37"/>
  <c r="K235" i="37"/>
  <c r="J235" i="37"/>
  <c r="I235" i="37"/>
  <c r="H235" i="37"/>
  <c r="G235" i="37"/>
  <c r="F235" i="37"/>
  <c r="E235" i="37"/>
  <c r="AK234" i="37"/>
  <c r="AJ234" i="37"/>
  <c r="AI234" i="37"/>
  <c r="AH234" i="37"/>
  <c r="AG234" i="37"/>
  <c r="AF234" i="37"/>
  <c r="AE234" i="37"/>
  <c r="AD234" i="37"/>
  <c r="AB234" i="37"/>
  <c r="AA234" i="37"/>
  <c r="Z234" i="37"/>
  <c r="Y234" i="37"/>
  <c r="X234" i="37"/>
  <c r="W234" i="37"/>
  <c r="V234" i="37"/>
  <c r="U234" i="37"/>
  <c r="T234" i="37"/>
  <c r="S234" i="37"/>
  <c r="R234" i="37"/>
  <c r="Q234" i="37"/>
  <c r="P234" i="37"/>
  <c r="O234" i="37"/>
  <c r="N234" i="37"/>
  <c r="M234" i="37"/>
  <c r="L234" i="37"/>
  <c r="K234" i="37"/>
  <c r="J234" i="37"/>
  <c r="I234" i="37"/>
  <c r="H234" i="37"/>
  <c r="G234" i="37"/>
  <c r="F234" i="37"/>
  <c r="E234" i="37"/>
  <c r="AK233" i="37"/>
  <c r="AJ233" i="37"/>
  <c r="AI233" i="37"/>
  <c r="AH233" i="37"/>
  <c r="AG233" i="37"/>
  <c r="AF233" i="37"/>
  <c r="AE233" i="37"/>
  <c r="AD233" i="37"/>
  <c r="AB233" i="37"/>
  <c r="AA233" i="37"/>
  <c r="Z233" i="37"/>
  <c r="AC233" i="37" s="1"/>
  <c r="Y233" i="37"/>
  <c r="X233" i="37"/>
  <c r="W233" i="37"/>
  <c r="V233" i="37"/>
  <c r="U233" i="37"/>
  <c r="T233" i="37"/>
  <c r="S233" i="37"/>
  <c r="R233" i="37"/>
  <c r="Q233" i="37"/>
  <c r="P233" i="37"/>
  <c r="O233" i="37"/>
  <c r="N233" i="37"/>
  <c r="M233" i="37"/>
  <c r="L233" i="37"/>
  <c r="K233" i="37"/>
  <c r="J233" i="37"/>
  <c r="I233" i="37"/>
  <c r="H233" i="37"/>
  <c r="G233" i="37"/>
  <c r="F233" i="37"/>
  <c r="E233" i="37"/>
  <c r="AK232" i="37"/>
  <c r="AJ232" i="37"/>
  <c r="AI232" i="37"/>
  <c r="AH232" i="37"/>
  <c r="AG232" i="37"/>
  <c r="AF232" i="37"/>
  <c r="AE232" i="37"/>
  <c r="AD232" i="37"/>
  <c r="AB232" i="37"/>
  <c r="AA232" i="37"/>
  <c r="Z232" i="37"/>
  <c r="AC232" i="37" s="1"/>
  <c r="Y232" i="37"/>
  <c r="X232" i="37"/>
  <c r="W232" i="37"/>
  <c r="V232" i="37"/>
  <c r="U232" i="37"/>
  <c r="T232" i="37"/>
  <c r="S232" i="37"/>
  <c r="R232" i="37"/>
  <c r="Q232" i="37"/>
  <c r="P232" i="37"/>
  <c r="O232" i="37"/>
  <c r="N232" i="37"/>
  <c r="M232" i="37"/>
  <c r="L232" i="37"/>
  <c r="K232" i="37"/>
  <c r="J232" i="37"/>
  <c r="I232" i="37"/>
  <c r="H232" i="37"/>
  <c r="G232" i="37"/>
  <c r="F232" i="37"/>
  <c r="E232" i="37"/>
  <c r="AK231" i="37"/>
  <c r="AJ231" i="37"/>
  <c r="AI231" i="37"/>
  <c r="AH231" i="37"/>
  <c r="AG231" i="37"/>
  <c r="AF231" i="37"/>
  <c r="AE231" i="37"/>
  <c r="AD231" i="37"/>
  <c r="AB231" i="37"/>
  <c r="AA231" i="37"/>
  <c r="Z231" i="37"/>
  <c r="Y231" i="37"/>
  <c r="X231" i="37"/>
  <c r="W231" i="37"/>
  <c r="V231" i="37"/>
  <c r="U231" i="37"/>
  <c r="T231" i="37"/>
  <c r="S231" i="37"/>
  <c r="R231" i="37"/>
  <c r="Q231" i="37"/>
  <c r="P231" i="37"/>
  <c r="O231" i="37"/>
  <c r="N231" i="37"/>
  <c r="M231" i="37"/>
  <c r="L231" i="37"/>
  <c r="K231" i="37"/>
  <c r="J231" i="37"/>
  <c r="I231" i="37"/>
  <c r="H231" i="37"/>
  <c r="G231" i="37"/>
  <c r="F231" i="37"/>
  <c r="E231" i="37"/>
  <c r="AK230" i="37"/>
  <c r="AJ230" i="37"/>
  <c r="AI230" i="37"/>
  <c r="AH230" i="37"/>
  <c r="AG230" i="37"/>
  <c r="AF230" i="37"/>
  <c r="AE230" i="37"/>
  <c r="AD230" i="37"/>
  <c r="AB230" i="37"/>
  <c r="AA230" i="37"/>
  <c r="Z230" i="37"/>
  <c r="AC230" i="37" s="1"/>
  <c r="Y230" i="37"/>
  <c r="X230" i="37"/>
  <c r="W230" i="37"/>
  <c r="V230" i="37"/>
  <c r="U230" i="37"/>
  <c r="T230" i="37"/>
  <c r="S230" i="37"/>
  <c r="R230" i="37"/>
  <c r="Q230" i="37"/>
  <c r="P230" i="37"/>
  <c r="O230" i="37"/>
  <c r="N230" i="37"/>
  <c r="M230" i="37"/>
  <c r="L230" i="37"/>
  <c r="K230" i="37"/>
  <c r="J230" i="37"/>
  <c r="I230" i="37"/>
  <c r="H230" i="37"/>
  <c r="G230" i="37"/>
  <c r="F230" i="37"/>
  <c r="E230" i="37"/>
  <c r="AK229" i="37"/>
  <c r="AJ229" i="37"/>
  <c r="AI229" i="37"/>
  <c r="AH229" i="37"/>
  <c r="AG229" i="37"/>
  <c r="AF229" i="37"/>
  <c r="AE229" i="37"/>
  <c r="AD229" i="37"/>
  <c r="AB229" i="37"/>
  <c r="AA229" i="37"/>
  <c r="Z229" i="37"/>
  <c r="AC229" i="37" s="1"/>
  <c r="Y229" i="37"/>
  <c r="X229" i="37"/>
  <c r="W229" i="37"/>
  <c r="V229" i="37"/>
  <c r="U229" i="37"/>
  <c r="T229" i="37"/>
  <c r="S229" i="37"/>
  <c r="R229" i="37"/>
  <c r="Q229" i="37"/>
  <c r="P229" i="37"/>
  <c r="O229" i="37"/>
  <c r="N229" i="37"/>
  <c r="M229" i="37"/>
  <c r="L229" i="37"/>
  <c r="K229" i="37"/>
  <c r="J229" i="37"/>
  <c r="I229" i="37"/>
  <c r="H229" i="37"/>
  <c r="G229" i="37"/>
  <c r="F229" i="37"/>
  <c r="E229" i="37"/>
  <c r="AK228" i="37"/>
  <c r="AJ228" i="37"/>
  <c r="AI228" i="37"/>
  <c r="AH228" i="37"/>
  <c r="AG228" i="37"/>
  <c r="AF228" i="37"/>
  <c r="AE228" i="37"/>
  <c r="AD228" i="37"/>
  <c r="AB228" i="37"/>
  <c r="AA228" i="37"/>
  <c r="Z228" i="37"/>
  <c r="AC228" i="37" s="1"/>
  <c r="Y228" i="37"/>
  <c r="X228" i="37"/>
  <c r="W228" i="37"/>
  <c r="V228" i="37"/>
  <c r="U228" i="37"/>
  <c r="T228" i="37"/>
  <c r="S228" i="37"/>
  <c r="R228" i="37"/>
  <c r="Q228" i="37"/>
  <c r="P228" i="37"/>
  <c r="O228" i="37"/>
  <c r="N228" i="37"/>
  <c r="M228" i="37"/>
  <c r="L228" i="37"/>
  <c r="K228" i="37"/>
  <c r="J228" i="37"/>
  <c r="I228" i="37"/>
  <c r="H228" i="37"/>
  <c r="G228" i="37"/>
  <c r="F228" i="37"/>
  <c r="E228" i="37"/>
  <c r="AK227" i="37"/>
  <c r="AJ227" i="37"/>
  <c r="AI227" i="37"/>
  <c r="AH227" i="37"/>
  <c r="AG227" i="37"/>
  <c r="AF227" i="37"/>
  <c r="AE227" i="37"/>
  <c r="AD227" i="37"/>
  <c r="AB227" i="37"/>
  <c r="AA227" i="37"/>
  <c r="Z227" i="37"/>
  <c r="AC227" i="37" s="1"/>
  <c r="Y227" i="37"/>
  <c r="X227" i="37"/>
  <c r="W227" i="37"/>
  <c r="V227" i="37"/>
  <c r="U227" i="37"/>
  <c r="T227" i="37"/>
  <c r="S227" i="37"/>
  <c r="R227" i="37"/>
  <c r="Q227" i="37"/>
  <c r="P227" i="37"/>
  <c r="O227" i="37"/>
  <c r="N227" i="37"/>
  <c r="M227" i="37"/>
  <c r="L227" i="37"/>
  <c r="K227" i="37"/>
  <c r="J227" i="37"/>
  <c r="I227" i="37"/>
  <c r="H227" i="37"/>
  <c r="G227" i="37"/>
  <c r="F227" i="37"/>
  <c r="E227" i="37"/>
  <c r="AK226" i="37"/>
  <c r="AJ226" i="37"/>
  <c r="AI226" i="37"/>
  <c r="AH226" i="37"/>
  <c r="AG226" i="37"/>
  <c r="AF226" i="37"/>
  <c r="AE226" i="37"/>
  <c r="AD226" i="37"/>
  <c r="AB226" i="37"/>
  <c r="AA226" i="37"/>
  <c r="Z226" i="37"/>
  <c r="Y226" i="37"/>
  <c r="X226" i="37"/>
  <c r="W226" i="37"/>
  <c r="V226" i="37"/>
  <c r="U226" i="37"/>
  <c r="T226" i="37"/>
  <c r="S226" i="37"/>
  <c r="R226" i="37"/>
  <c r="Q226" i="37"/>
  <c r="P226" i="37"/>
  <c r="O226" i="37"/>
  <c r="N226" i="37"/>
  <c r="M226" i="37"/>
  <c r="L226" i="37"/>
  <c r="K226" i="37"/>
  <c r="J226" i="37"/>
  <c r="I226" i="37"/>
  <c r="H226" i="37"/>
  <c r="G226" i="37"/>
  <c r="F226" i="37"/>
  <c r="E226" i="37"/>
  <c r="AK225" i="37"/>
  <c r="AJ225" i="37"/>
  <c r="AI225" i="37"/>
  <c r="AH225" i="37"/>
  <c r="AG225" i="37"/>
  <c r="AF225" i="37"/>
  <c r="AE225" i="37"/>
  <c r="AD225" i="37"/>
  <c r="AB225" i="37"/>
  <c r="AA225" i="37"/>
  <c r="Z225" i="37"/>
  <c r="Y225" i="37"/>
  <c r="X225" i="37"/>
  <c r="W225" i="37"/>
  <c r="V225" i="37"/>
  <c r="U225" i="37"/>
  <c r="T225" i="37"/>
  <c r="S225" i="37"/>
  <c r="R225" i="37"/>
  <c r="Q225" i="37"/>
  <c r="P225" i="37"/>
  <c r="O225" i="37"/>
  <c r="N225" i="37"/>
  <c r="M225" i="37"/>
  <c r="L225" i="37"/>
  <c r="K225" i="37"/>
  <c r="J225" i="37"/>
  <c r="I225" i="37"/>
  <c r="H225" i="37"/>
  <c r="G225" i="37"/>
  <c r="F225" i="37"/>
  <c r="E225" i="37"/>
  <c r="AK224" i="37"/>
  <c r="AJ224" i="37"/>
  <c r="AI224" i="37"/>
  <c r="AH224" i="37"/>
  <c r="AG224" i="37"/>
  <c r="AF224" i="37"/>
  <c r="AE224" i="37"/>
  <c r="AD224" i="37"/>
  <c r="AB224" i="37"/>
  <c r="AA224" i="37"/>
  <c r="Z224" i="37"/>
  <c r="Y224" i="37"/>
  <c r="X224" i="37"/>
  <c r="W224" i="37"/>
  <c r="V224" i="37"/>
  <c r="U224" i="37"/>
  <c r="T224" i="37"/>
  <c r="S224" i="37"/>
  <c r="R224" i="37"/>
  <c r="Q224" i="37"/>
  <c r="P224" i="37"/>
  <c r="O224" i="37"/>
  <c r="N224" i="37"/>
  <c r="M224" i="37"/>
  <c r="L224" i="37"/>
  <c r="K224" i="37"/>
  <c r="J224" i="37"/>
  <c r="I224" i="37"/>
  <c r="H224" i="37"/>
  <c r="G224" i="37"/>
  <c r="F224" i="37"/>
  <c r="E224" i="37"/>
  <c r="AK223" i="37"/>
  <c r="AJ223" i="37"/>
  <c r="AI223" i="37"/>
  <c r="AH223" i="37"/>
  <c r="AG223" i="37"/>
  <c r="AF223" i="37"/>
  <c r="AE223" i="37"/>
  <c r="AD223" i="37"/>
  <c r="AB223" i="37"/>
  <c r="AA223" i="37"/>
  <c r="Z223" i="37"/>
  <c r="Y223" i="37"/>
  <c r="X223" i="37"/>
  <c r="W223" i="37"/>
  <c r="V223" i="37"/>
  <c r="U223" i="37"/>
  <c r="T223" i="37"/>
  <c r="S223" i="37"/>
  <c r="R223" i="37"/>
  <c r="Q223" i="37"/>
  <c r="P223" i="37"/>
  <c r="O223" i="37"/>
  <c r="N223" i="37"/>
  <c r="M223" i="37"/>
  <c r="L223" i="37"/>
  <c r="K223" i="37"/>
  <c r="J223" i="37"/>
  <c r="I223" i="37"/>
  <c r="H223" i="37"/>
  <c r="G223" i="37"/>
  <c r="F223" i="37"/>
  <c r="E223" i="37"/>
  <c r="AK222" i="37"/>
  <c r="AJ222" i="37"/>
  <c r="AI222" i="37"/>
  <c r="AH222" i="37"/>
  <c r="AG222" i="37"/>
  <c r="AF222" i="37"/>
  <c r="AE222" i="37"/>
  <c r="AD222" i="37"/>
  <c r="AB222" i="37"/>
  <c r="AA222" i="37"/>
  <c r="Z222" i="37"/>
  <c r="Y222" i="37"/>
  <c r="X222" i="37"/>
  <c r="W222" i="37"/>
  <c r="V222" i="37"/>
  <c r="U222" i="37"/>
  <c r="T222" i="37"/>
  <c r="S222" i="37"/>
  <c r="R222" i="37"/>
  <c r="Q222" i="37"/>
  <c r="P222" i="37"/>
  <c r="O222" i="37"/>
  <c r="N222" i="37"/>
  <c r="M222" i="37"/>
  <c r="L222" i="37"/>
  <c r="K222" i="37"/>
  <c r="J222" i="37"/>
  <c r="I222" i="37"/>
  <c r="H222" i="37"/>
  <c r="G222" i="37"/>
  <c r="F222" i="37"/>
  <c r="E222" i="37"/>
  <c r="AK221" i="37"/>
  <c r="AJ221" i="37"/>
  <c r="AI221" i="37"/>
  <c r="AH221" i="37"/>
  <c r="AG221" i="37"/>
  <c r="AF221" i="37"/>
  <c r="AE221" i="37"/>
  <c r="AD221" i="37"/>
  <c r="AB221" i="37"/>
  <c r="AA221" i="37"/>
  <c r="Z221" i="37"/>
  <c r="Y221" i="37"/>
  <c r="X221" i="37"/>
  <c r="W221" i="37"/>
  <c r="V221" i="37"/>
  <c r="U221" i="37"/>
  <c r="T221" i="37"/>
  <c r="S221" i="37"/>
  <c r="R221" i="37"/>
  <c r="Q221" i="37"/>
  <c r="P221" i="37"/>
  <c r="O221" i="37"/>
  <c r="N221" i="37"/>
  <c r="M221" i="37"/>
  <c r="L221" i="37"/>
  <c r="K221" i="37"/>
  <c r="J221" i="37"/>
  <c r="I221" i="37"/>
  <c r="H221" i="37"/>
  <c r="G221" i="37"/>
  <c r="F221" i="37"/>
  <c r="E221" i="37"/>
  <c r="AK220" i="37"/>
  <c r="AJ220" i="37"/>
  <c r="AI220" i="37"/>
  <c r="AH220" i="37"/>
  <c r="AG220" i="37"/>
  <c r="AF220" i="37"/>
  <c r="AE220" i="37"/>
  <c r="AD220" i="37"/>
  <c r="AB220" i="37"/>
  <c r="AA220" i="37"/>
  <c r="Z220" i="37"/>
  <c r="Y220" i="37"/>
  <c r="X220" i="37"/>
  <c r="W220" i="37"/>
  <c r="V220" i="37"/>
  <c r="U220" i="37"/>
  <c r="T220" i="37"/>
  <c r="S220" i="37"/>
  <c r="R220" i="37"/>
  <c r="Q220" i="37"/>
  <c r="P220" i="37"/>
  <c r="O220" i="37"/>
  <c r="N220" i="37"/>
  <c r="M220" i="37"/>
  <c r="L220" i="37"/>
  <c r="K220" i="37"/>
  <c r="J220" i="37"/>
  <c r="I220" i="37"/>
  <c r="H220" i="37"/>
  <c r="G220" i="37"/>
  <c r="F220" i="37"/>
  <c r="E220" i="37"/>
  <c r="AK219" i="37"/>
  <c r="AJ219" i="37"/>
  <c r="AI219" i="37"/>
  <c r="AH219" i="37"/>
  <c r="AG219" i="37"/>
  <c r="AF219" i="37"/>
  <c r="AE219" i="37"/>
  <c r="AD219" i="37"/>
  <c r="AB219" i="37"/>
  <c r="AA219" i="37"/>
  <c r="Z219" i="37"/>
  <c r="Y219" i="37"/>
  <c r="X219" i="37"/>
  <c r="W219" i="37"/>
  <c r="V219" i="37"/>
  <c r="U219" i="37"/>
  <c r="T219" i="37"/>
  <c r="S219" i="37"/>
  <c r="R219" i="37"/>
  <c r="Q219" i="37"/>
  <c r="P219" i="37"/>
  <c r="O219" i="37"/>
  <c r="N219" i="37"/>
  <c r="M219" i="37"/>
  <c r="L219" i="37"/>
  <c r="K219" i="37"/>
  <c r="J219" i="37"/>
  <c r="I219" i="37"/>
  <c r="H219" i="37"/>
  <c r="G219" i="37"/>
  <c r="F219" i="37"/>
  <c r="E219" i="37"/>
  <c r="AK218" i="37"/>
  <c r="AJ218" i="37"/>
  <c r="AI218" i="37"/>
  <c r="AH218" i="37"/>
  <c r="AG218" i="37"/>
  <c r="AF218" i="37"/>
  <c r="AE218" i="37"/>
  <c r="AD218" i="37"/>
  <c r="AB218" i="37"/>
  <c r="AA218" i="37"/>
  <c r="Z218" i="37"/>
  <c r="Y218" i="37"/>
  <c r="X218" i="37"/>
  <c r="W218" i="37"/>
  <c r="V218" i="37"/>
  <c r="U218" i="37"/>
  <c r="T218" i="37"/>
  <c r="S218" i="37"/>
  <c r="R218" i="37"/>
  <c r="Q218" i="37"/>
  <c r="P218" i="37"/>
  <c r="O218" i="37"/>
  <c r="N218" i="37"/>
  <c r="M218" i="37"/>
  <c r="L218" i="37"/>
  <c r="K218" i="37"/>
  <c r="J218" i="37"/>
  <c r="I218" i="37"/>
  <c r="H218" i="37"/>
  <c r="G218" i="37"/>
  <c r="F218" i="37"/>
  <c r="E218" i="37"/>
  <c r="AK217" i="37"/>
  <c r="AJ217" i="37"/>
  <c r="AI217" i="37"/>
  <c r="AH217" i="37"/>
  <c r="AG217" i="37"/>
  <c r="AF217" i="37"/>
  <c r="AE217" i="37"/>
  <c r="AD217" i="37"/>
  <c r="AB217" i="37"/>
  <c r="AA217" i="37"/>
  <c r="Z217" i="37"/>
  <c r="Y217" i="37"/>
  <c r="X217" i="37"/>
  <c r="W217" i="37"/>
  <c r="V217" i="37"/>
  <c r="U217" i="37"/>
  <c r="T217" i="37"/>
  <c r="S217" i="37"/>
  <c r="R217" i="37"/>
  <c r="Q217" i="37"/>
  <c r="P217" i="37"/>
  <c r="O217" i="37"/>
  <c r="N217" i="37"/>
  <c r="M217" i="37"/>
  <c r="L217" i="37"/>
  <c r="K217" i="37"/>
  <c r="J217" i="37"/>
  <c r="I217" i="37"/>
  <c r="H217" i="37"/>
  <c r="G217" i="37"/>
  <c r="F217" i="37"/>
  <c r="E217" i="37"/>
  <c r="AK216" i="37"/>
  <c r="AJ216" i="37"/>
  <c r="AI216" i="37"/>
  <c r="AH216" i="37"/>
  <c r="AG216" i="37"/>
  <c r="AF216" i="37"/>
  <c r="AE216" i="37"/>
  <c r="AD216" i="37"/>
  <c r="AB216" i="37"/>
  <c r="AA216" i="37"/>
  <c r="Z216" i="37"/>
  <c r="Y216" i="37"/>
  <c r="X216" i="37"/>
  <c r="W216" i="37"/>
  <c r="V216" i="37"/>
  <c r="U216" i="37"/>
  <c r="T216" i="37"/>
  <c r="S216" i="37"/>
  <c r="R216" i="37"/>
  <c r="Q216" i="37"/>
  <c r="P216" i="37"/>
  <c r="O216" i="37"/>
  <c r="N216" i="37"/>
  <c r="M216" i="37"/>
  <c r="L216" i="37"/>
  <c r="K216" i="37"/>
  <c r="J216" i="37"/>
  <c r="I216" i="37"/>
  <c r="H216" i="37"/>
  <c r="G216" i="37"/>
  <c r="F216" i="37"/>
  <c r="E216" i="37"/>
  <c r="AK215" i="37"/>
  <c r="AJ215" i="37"/>
  <c r="AI215" i="37"/>
  <c r="AH215" i="37"/>
  <c r="AG215" i="37"/>
  <c r="AF215" i="37"/>
  <c r="AE215" i="37"/>
  <c r="AD215" i="37"/>
  <c r="AB215" i="37"/>
  <c r="AA215" i="37"/>
  <c r="Z215" i="37"/>
  <c r="Y215" i="37"/>
  <c r="X215" i="37"/>
  <c r="W215" i="37"/>
  <c r="V215" i="37"/>
  <c r="U215" i="37"/>
  <c r="T215" i="37"/>
  <c r="S215" i="37"/>
  <c r="R215" i="37"/>
  <c r="Q215" i="37"/>
  <c r="P215" i="37"/>
  <c r="O215" i="37"/>
  <c r="N215" i="37"/>
  <c r="M215" i="37"/>
  <c r="L215" i="37"/>
  <c r="K215" i="37"/>
  <c r="J215" i="37"/>
  <c r="I215" i="37"/>
  <c r="H215" i="37"/>
  <c r="G215" i="37"/>
  <c r="F215" i="37"/>
  <c r="E215" i="37"/>
  <c r="AK214" i="37"/>
  <c r="AJ214" i="37"/>
  <c r="AI214" i="37"/>
  <c r="AH214" i="37"/>
  <c r="AG214" i="37"/>
  <c r="AF214" i="37"/>
  <c r="AE214" i="37"/>
  <c r="AD214" i="37"/>
  <c r="AB214" i="37"/>
  <c r="AA214" i="37"/>
  <c r="Z214" i="37"/>
  <c r="Y214" i="37"/>
  <c r="X214" i="37"/>
  <c r="W214" i="37"/>
  <c r="V214" i="37"/>
  <c r="U214" i="37"/>
  <c r="T214" i="37"/>
  <c r="S214" i="37"/>
  <c r="R214" i="37"/>
  <c r="Q214" i="37"/>
  <c r="P214" i="37"/>
  <c r="O214" i="37"/>
  <c r="N214" i="37"/>
  <c r="M214" i="37"/>
  <c r="L214" i="37"/>
  <c r="K214" i="37"/>
  <c r="J214" i="37"/>
  <c r="I214" i="37"/>
  <c r="H214" i="37"/>
  <c r="G214" i="37"/>
  <c r="F214" i="37"/>
  <c r="E214" i="37"/>
  <c r="AK213" i="37"/>
  <c r="AJ213" i="37"/>
  <c r="AI213" i="37"/>
  <c r="AH213" i="37"/>
  <c r="AG213" i="37"/>
  <c r="AF213" i="37"/>
  <c r="AE213" i="37"/>
  <c r="AD213" i="37"/>
  <c r="AB213" i="37"/>
  <c r="AA213" i="37"/>
  <c r="Z213" i="37"/>
  <c r="Y213" i="37"/>
  <c r="X213" i="37"/>
  <c r="W213" i="37"/>
  <c r="V213" i="37"/>
  <c r="U213" i="37"/>
  <c r="T213" i="37"/>
  <c r="S213" i="37"/>
  <c r="R213" i="37"/>
  <c r="Q213" i="37"/>
  <c r="P213" i="37"/>
  <c r="O213" i="37"/>
  <c r="N213" i="37"/>
  <c r="M213" i="37"/>
  <c r="L213" i="37"/>
  <c r="K213" i="37"/>
  <c r="J213" i="37"/>
  <c r="I213" i="37"/>
  <c r="H213" i="37"/>
  <c r="G213" i="37"/>
  <c r="F213" i="37"/>
  <c r="E213" i="37"/>
  <c r="AK212" i="37"/>
  <c r="AJ212" i="37"/>
  <c r="AI212" i="37"/>
  <c r="AH212" i="37"/>
  <c r="AG212" i="37"/>
  <c r="AF212" i="37"/>
  <c r="AE212" i="37"/>
  <c r="AD212" i="37"/>
  <c r="AB212" i="37"/>
  <c r="AA212" i="37"/>
  <c r="Z212" i="37"/>
  <c r="Y212" i="37"/>
  <c r="X212" i="37"/>
  <c r="W212" i="37"/>
  <c r="V212" i="37"/>
  <c r="U212" i="37"/>
  <c r="T212" i="37"/>
  <c r="S212" i="37"/>
  <c r="R212" i="37"/>
  <c r="Q212" i="37"/>
  <c r="P212" i="37"/>
  <c r="O212" i="37"/>
  <c r="N212" i="37"/>
  <c r="M212" i="37"/>
  <c r="L212" i="37"/>
  <c r="K212" i="37"/>
  <c r="J212" i="37"/>
  <c r="I212" i="37"/>
  <c r="H212" i="37"/>
  <c r="G212" i="37"/>
  <c r="F212" i="37"/>
  <c r="E212" i="37"/>
  <c r="AK211" i="37"/>
  <c r="AJ211" i="37"/>
  <c r="AI211" i="37"/>
  <c r="AH211" i="37"/>
  <c r="AG211" i="37"/>
  <c r="AF211" i="37"/>
  <c r="AE211" i="37"/>
  <c r="AD211" i="37"/>
  <c r="AB211" i="37"/>
  <c r="AA211" i="37"/>
  <c r="Z211" i="37"/>
  <c r="Y211" i="37"/>
  <c r="X211" i="37"/>
  <c r="W211" i="37"/>
  <c r="V211" i="37"/>
  <c r="U211" i="37"/>
  <c r="T211" i="37"/>
  <c r="S211" i="37"/>
  <c r="R211" i="37"/>
  <c r="Q211" i="37"/>
  <c r="P211" i="37"/>
  <c r="O211" i="37"/>
  <c r="N211" i="37"/>
  <c r="M211" i="37"/>
  <c r="L211" i="37"/>
  <c r="K211" i="37"/>
  <c r="J211" i="37"/>
  <c r="I211" i="37"/>
  <c r="H211" i="37"/>
  <c r="G211" i="37"/>
  <c r="F211" i="37"/>
  <c r="E211" i="37"/>
  <c r="AK210" i="37"/>
  <c r="AJ210" i="37"/>
  <c r="AI210" i="37"/>
  <c r="AH210" i="37"/>
  <c r="AG210" i="37"/>
  <c r="AF210" i="37"/>
  <c r="AE210" i="37"/>
  <c r="AD210" i="37"/>
  <c r="AB210" i="37"/>
  <c r="AA210" i="37"/>
  <c r="Z210" i="37"/>
  <c r="AC210" i="37" s="1"/>
  <c r="Y210" i="37"/>
  <c r="X210" i="37"/>
  <c r="W210" i="37"/>
  <c r="V210" i="37"/>
  <c r="U210" i="37"/>
  <c r="T210" i="37"/>
  <c r="S210" i="37"/>
  <c r="R210" i="37"/>
  <c r="Q210" i="37"/>
  <c r="P210" i="37"/>
  <c r="O210" i="37"/>
  <c r="N210" i="37"/>
  <c r="M210" i="37"/>
  <c r="L210" i="37"/>
  <c r="K210" i="37"/>
  <c r="J210" i="37"/>
  <c r="I210" i="37"/>
  <c r="H210" i="37"/>
  <c r="G210" i="37"/>
  <c r="F210" i="37"/>
  <c r="E210" i="37"/>
  <c r="AK209" i="37"/>
  <c r="AJ209" i="37"/>
  <c r="AI209" i="37"/>
  <c r="AH209" i="37"/>
  <c r="AG209" i="37"/>
  <c r="AF209" i="37"/>
  <c r="AE209" i="37"/>
  <c r="AD209" i="37"/>
  <c r="AB209" i="37"/>
  <c r="AA209" i="37"/>
  <c r="Z209" i="37"/>
  <c r="AC209" i="37" s="1"/>
  <c r="Y209" i="37"/>
  <c r="X209" i="37"/>
  <c r="W209" i="37"/>
  <c r="V209" i="37"/>
  <c r="U209" i="37"/>
  <c r="T209" i="37"/>
  <c r="S209" i="37"/>
  <c r="R209" i="37"/>
  <c r="Q209" i="37"/>
  <c r="P209" i="37"/>
  <c r="O209" i="37"/>
  <c r="N209" i="37"/>
  <c r="M209" i="37"/>
  <c r="L209" i="37"/>
  <c r="K209" i="37"/>
  <c r="J209" i="37"/>
  <c r="I209" i="37"/>
  <c r="H209" i="37"/>
  <c r="G209" i="37"/>
  <c r="F209" i="37"/>
  <c r="E209" i="37"/>
  <c r="AK208" i="37"/>
  <c r="AJ208" i="37"/>
  <c r="AI208" i="37"/>
  <c r="AH208" i="37"/>
  <c r="AG208" i="37"/>
  <c r="AF208" i="37"/>
  <c r="AE208" i="37"/>
  <c r="AD208" i="37"/>
  <c r="AB208" i="37"/>
  <c r="AA208" i="37"/>
  <c r="Z208" i="37"/>
  <c r="Y208" i="37"/>
  <c r="X208" i="37"/>
  <c r="W208" i="37"/>
  <c r="V208" i="37"/>
  <c r="U208" i="37"/>
  <c r="T208" i="37"/>
  <c r="S208" i="37"/>
  <c r="R208" i="37"/>
  <c r="Q208" i="37"/>
  <c r="P208" i="37"/>
  <c r="O208" i="37"/>
  <c r="N208" i="37"/>
  <c r="M208" i="37"/>
  <c r="L208" i="37"/>
  <c r="K208" i="37"/>
  <c r="J208" i="37"/>
  <c r="I208" i="37"/>
  <c r="H208" i="37"/>
  <c r="G208" i="37"/>
  <c r="F208" i="37"/>
  <c r="E208" i="37"/>
  <c r="AK207" i="37"/>
  <c r="AJ207" i="37"/>
  <c r="AI207" i="37"/>
  <c r="AH207" i="37"/>
  <c r="AG207" i="37"/>
  <c r="AF207" i="37"/>
  <c r="AE207" i="37"/>
  <c r="AD207" i="37"/>
  <c r="AB207" i="37"/>
  <c r="AA207" i="37"/>
  <c r="Z207" i="37"/>
  <c r="Y207" i="37"/>
  <c r="X207" i="37"/>
  <c r="W207" i="37"/>
  <c r="V207" i="37"/>
  <c r="U207" i="37"/>
  <c r="T207" i="37"/>
  <c r="S207" i="37"/>
  <c r="R207" i="37"/>
  <c r="Q207" i="37"/>
  <c r="P207" i="37"/>
  <c r="O207" i="37"/>
  <c r="N207" i="37"/>
  <c r="M207" i="37"/>
  <c r="L207" i="37"/>
  <c r="K207" i="37"/>
  <c r="J207" i="37"/>
  <c r="I207" i="37"/>
  <c r="H207" i="37"/>
  <c r="G207" i="37"/>
  <c r="F207" i="37"/>
  <c r="E207" i="37"/>
  <c r="AK206" i="37"/>
  <c r="AJ206" i="37"/>
  <c r="AI206" i="37"/>
  <c r="AH206" i="37"/>
  <c r="AG206" i="37"/>
  <c r="AF206" i="37"/>
  <c r="AE206" i="37"/>
  <c r="AD206" i="37"/>
  <c r="AB206" i="37"/>
  <c r="AA206" i="37"/>
  <c r="Z206" i="37"/>
  <c r="Y206" i="37"/>
  <c r="X206" i="37"/>
  <c r="W206" i="37"/>
  <c r="V206" i="37"/>
  <c r="U206" i="37"/>
  <c r="T206" i="37"/>
  <c r="S206" i="37"/>
  <c r="R206" i="37"/>
  <c r="Q206" i="37"/>
  <c r="P206" i="37"/>
  <c r="O206" i="37"/>
  <c r="N206" i="37"/>
  <c r="M206" i="37"/>
  <c r="L206" i="37"/>
  <c r="K206" i="37"/>
  <c r="J206" i="37"/>
  <c r="I206" i="37"/>
  <c r="H206" i="37"/>
  <c r="G206" i="37"/>
  <c r="F206" i="37"/>
  <c r="E206" i="37"/>
  <c r="AK205" i="37"/>
  <c r="AJ205" i="37"/>
  <c r="AI205" i="37"/>
  <c r="AH205" i="37"/>
  <c r="AG205" i="37"/>
  <c r="AF205" i="37"/>
  <c r="AE205" i="37"/>
  <c r="AD205" i="37"/>
  <c r="AB205" i="37"/>
  <c r="AA205" i="37"/>
  <c r="Z205" i="37"/>
  <c r="Y205" i="37"/>
  <c r="X205" i="37"/>
  <c r="W205" i="37"/>
  <c r="V205" i="37"/>
  <c r="U205" i="37"/>
  <c r="T205" i="37"/>
  <c r="S205" i="37"/>
  <c r="R205" i="37"/>
  <c r="Q205" i="37"/>
  <c r="P205" i="37"/>
  <c r="O205" i="37"/>
  <c r="N205" i="37"/>
  <c r="M205" i="37"/>
  <c r="L205" i="37"/>
  <c r="K205" i="37"/>
  <c r="J205" i="37"/>
  <c r="I205" i="37"/>
  <c r="H205" i="37"/>
  <c r="G205" i="37"/>
  <c r="F205" i="37"/>
  <c r="E205" i="37"/>
  <c r="AK204" i="37"/>
  <c r="AJ204" i="37"/>
  <c r="AI204" i="37"/>
  <c r="AH204" i="37"/>
  <c r="AG204" i="37"/>
  <c r="AF204" i="37"/>
  <c r="AE204" i="37"/>
  <c r="AD204" i="37"/>
  <c r="AB204" i="37"/>
  <c r="AA204" i="37"/>
  <c r="Z204" i="37"/>
  <c r="Y204" i="37"/>
  <c r="X204" i="37"/>
  <c r="W204" i="37"/>
  <c r="V204" i="37"/>
  <c r="U204" i="37"/>
  <c r="T204" i="37"/>
  <c r="S204" i="37"/>
  <c r="R204" i="37"/>
  <c r="Q204" i="37"/>
  <c r="P204" i="37"/>
  <c r="O204" i="37"/>
  <c r="N204" i="37"/>
  <c r="M204" i="37"/>
  <c r="L204" i="37"/>
  <c r="K204" i="37"/>
  <c r="J204" i="37"/>
  <c r="I204" i="37"/>
  <c r="H204" i="37"/>
  <c r="G204" i="37"/>
  <c r="F204" i="37"/>
  <c r="E204" i="37"/>
  <c r="AK203" i="37"/>
  <c r="AJ203" i="37"/>
  <c r="AI203" i="37"/>
  <c r="AH203" i="37"/>
  <c r="AG203" i="37"/>
  <c r="AF203" i="37"/>
  <c r="AE203" i="37"/>
  <c r="AD203" i="37"/>
  <c r="AB203" i="37"/>
  <c r="AA203" i="37"/>
  <c r="Z203" i="37"/>
  <c r="Y203" i="37"/>
  <c r="X203" i="37"/>
  <c r="W203" i="37"/>
  <c r="V203" i="37"/>
  <c r="U203" i="37"/>
  <c r="T203" i="37"/>
  <c r="S203" i="37"/>
  <c r="R203" i="37"/>
  <c r="Q203" i="37"/>
  <c r="P203" i="37"/>
  <c r="O203" i="37"/>
  <c r="N203" i="37"/>
  <c r="M203" i="37"/>
  <c r="L203" i="37"/>
  <c r="K203" i="37"/>
  <c r="J203" i="37"/>
  <c r="I203" i="37"/>
  <c r="H203" i="37"/>
  <c r="G203" i="37"/>
  <c r="F203" i="37"/>
  <c r="E203" i="37"/>
  <c r="AK202" i="37"/>
  <c r="AJ202" i="37"/>
  <c r="AI202" i="37"/>
  <c r="AH202" i="37"/>
  <c r="AG202" i="37"/>
  <c r="AF202" i="37"/>
  <c r="AE202" i="37"/>
  <c r="AD202" i="37"/>
  <c r="AB202" i="37"/>
  <c r="AA202" i="37"/>
  <c r="Z202" i="37"/>
  <c r="Y202" i="37"/>
  <c r="X202" i="37"/>
  <c r="W202" i="37"/>
  <c r="V202" i="37"/>
  <c r="U202" i="37"/>
  <c r="T202" i="37"/>
  <c r="S202" i="37"/>
  <c r="R202" i="37"/>
  <c r="Q202" i="37"/>
  <c r="P202" i="37"/>
  <c r="O202" i="37"/>
  <c r="N202" i="37"/>
  <c r="M202" i="37"/>
  <c r="L202" i="37"/>
  <c r="K202" i="37"/>
  <c r="J202" i="37"/>
  <c r="I202" i="37"/>
  <c r="H202" i="37"/>
  <c r="G202" i="37"/>
  <c r="F202" i="37"/>
  <c r="E202" i="37"/>
  <c r="AK201" i="37"/>
  <c r="AJ201" i="37"/>
  <c r="AI201" i="37"/>
  <c r="AH201" i="37"/>
  <c r="AG201" i="37"/>
  <c r="AF201" i="37"/>
  <c r="AE201" i="37"/>
  <c r="AD201" i="37"/>
  <c r="AB201" i="37"/>
  <c r="AA201" i="37"/>
  <c r="Z201" i="37"/>
  <c r="Y201" i="37"/>
  <c r="X201" i="37"/>
  <c r="W201" i="37"/>
  <c r="V201" i="37"/>
  <c r="U201" i="37"/>
  <c r="T201" i="37"/>
  <c r="S201" i="37"/>
  <c r="R201" i="37"/>
  <c r="Q201" i="37"/>
  <c r="P201" i="37"/>
  <c r="O201" i="37"/>
  <c r="N201" i="37"/>
  <c r="M201" i="37"/>
  <c r="L201" i="37"/>
  <c r="K201" i="37"/>
  <c r="J201" i="37"/>
  <c r="I201" i="37"/>
  <c r="H201" i="37"/>
  <c r="G201" i="37"/>
  <c r="F201" i="37"/>
  <c r="E201" i="37"/>
  <c r="AK200" i="37"/>
  <c r="AJ200" i="37"/>
  <c r="AI200" i="37"/>
  <c r="AH200" i="37"/>
  <c r="AG200" i="37"/>
  <c r="AF200" i="37"/>
  <c r="AE200" i="37"/>
  <c r="AD200" i="37"/>
  <c r="AB200" i="37"/>
  <c r="AA200" i="37"/>
  <c r="Z200" i="37"/>
  <c r="Y200" i="37"/>
  <c r="X200" i="37"/>
  <c r="W200" i="37"/>
  <c r="V200" i="37"/>
  <c r="U200" i="37"/>
  <c r="T200" i="37"/>
  <c r="S200" i="37"/>
  <c r="R200" i="37"/>
  <c r="Q200" i="37"/>
  <c r="P200" i="37"/>
  <c r="O200" i="37"/>
  <c r="N200" i="37"/>
  <c r="M200" i="37"/>
  <c r="L200" i="37"/>
  <c r="K200" i="37"/>
  <c r="J200" i="37"/>
  <c r="I200" i="37"/>
  <c r="H200" i="37"/>
  <c r="G200" i="37"/>
  <c r="F200" i="37"/>
  <c r="E200" i="37"/>
  <c r="AK199" i="37"/>
  <c r="AJ199" i="37"/>
  <c r="AI199" i="37"/>
  <c r="AH199" i="37"/>
  <c r="AG199" i="37"/>
  <c r="AF199" i="37"/>
  <c r="AE199" i="37"/>
  <c r="AD199" i="37"/>
  <c r="AB199" i="37"/>
  <c r="AA199" i="37"/>
  <c r="Z199" i="37"/>
  <c r="Y199" i="37"/>
  <c r="X199" i="37"/>
  <c r="W199" i="37"/>
  <c r="V199" i="37"/>
  <c r="U199" i="37"/>
  <c r="T199" i="37"/>
  <c r="S199" i="37"/>
  <c r="R199" i="37"/>
  <c r="Q199" i="37"/>
  <c r="P199" i="37"/>
  <c r="O199" i="37"/>
  <c r="N199" i="37"/>
  <c r="M199" i="37"/>
  <c r="L199" i="37"/>
  <c r="K199" i="37"/>
  <c r="J199" i="37"/>
  <c r="I199" i="37"/>
  <c r="H199" i="37"/>
  <c r="G199" i="37"/>
  <c r="F199" i="37"/>
  <c r="E199" i="37"/>
  <c r="AK198" i="37"/>
  <c r="AJ198" i="37"/>
  <c r="AI198" i="37"/>
  <c r="AH198" i="37"/>
  <c r="AG198" i="37"/>
  <c r="AF198" i="37"/>
  <c r="AE198" i="37"/>
  <c r="AD198" i="37"/>
  <c r="AB198" i="37"/>
  <c r="AA198" i="37"/>
  <c r="Z198" i="37"/>
  <c r="Y198" i="37"/>
  <c r="X198" i="37"/>
  <c r="W198" i="37"/>
  <c r="V198" i="37"/>
  <c r="U198" i="37"/>
  <c r="T198" i="37"/>
  <c r="S198" i="37"/>
  <c r="R198" i="37"/>
  <c r="Q198" i="37"/>
  <c r="P198" i="37"/>
  <c r="O198" i="37"/>
  <c r="N198" i="37"/>
  <c r="M198" i="37"/>
  <c r="L198" i="37"/>
  <c r="K198" i="37"/>
  <c r="J198" i="37"/>
  <c r="I198" i="37"/>
  <c r="H198" i="37"/>
  <c r="G198" i="37"/>
  <c r="F198" i="37"/>
  <c r="E198" i="37"/>
  <c r="AK197" i="37"/>
  <c r="AJ197" i="37"/>
  <c r="AI197" i="37"/>
  <c r="AH197" i="37"/>
  <c r="AG197" i="37"/>
  <c r="AF197" i="37"/>
  <c r="AE197" i="37"/>
  <c r="AD197" i="37"/>
  <c r="AB197" i="37"/>
  <c r="AA197" i="37"/>
  <c r="Z197" i="37"/>
  <c r="Y197" i="37"/>
  <c r="X197" i="37"/>
  <c r="W197" i="37"/>
  <c r="V197" i="37"/>
  <c r="U197" i="37"/>
  <c r="T197" i="37"/>
  <c r="S197" i="37"/>
  <c r="R197" i="37"/>
  <c r="Q197" i="37"/>
  <c r="P197" i="37"/>
  <c r="O197" i="37"/>
  <c r="N197" i="37"/>
  <c r="M197" i="37"/>
  <c r="L197" i="37"/>
  <c r="K197" i="37"/>
  <c r="J197" i="37"/>
  <c r="I197" i="37"/>
  <c r="H197" i="37"/>
  <c r="G197" i="37"/>
  <c r="F197" i="37"/>
  <c r="E197" i="37"/>
  <c r="AK196" i="37"/>
  <c r="AJ196" i="37"/>
  <c r="AI196" i="37"/>
  <c r="AH196" i="37"/>
  <c r="AG196" i="37"/>
  <c r="AF196" i="37"/>
  <c r="AE196" i="37"/>
  <c r="AD196" i="37"/>
  <c r="AB196" i="37"/>
  <c r="AA196" i="37"/>
  <c r="Z196" i="37"/>
  <c r="Y196" i="37"/>
  <c r="X196" i="37"/>
  <c r="W196" i="37"/>
  <c r="V196" i="37"/>
  <c r="U196" i="37"/>
  <c r="T196" i="37"/>
  <c r="S196" i="37"/>
  <c r="R196" i="37"/>
  <c r="Q196" i="37"/>
  <c r="P196" i="37"/>
  <c r="O196" i="37"/>
  <c r="N196" i="37"/>
  <c r="M196" i="37"/>
  <c r="L196" i="37"/>
  <c r="K196" i="37"/>
  <c r="J196" i="37"/>
  <c r="I196" i="37"/>
  <c r="H196" i="37"/>
  <c r="G196" i="37"/>
  <c r="F196" i="37"/>
  <c r="E196" i="37"/>
  <c r="AK195" i="37"/>
  <c r="AJ195" i="37"/>
  <c r="AI195" i="37"/>
  <c r="AH195" i="37"/>
  <c r="AG195" i="37"/>
  <c r="AF195" i="37"/>
  <c r="AE195" i="37"/>
  <c r="AD195" i="37"/>
  <c r="AB195" i="37"/>
  <c r="AA195" i="37"/>
  <c r="Z195" i="37"/>
  <c r="Y195" i="37"/>
  <c r="X195" i="37"/>
  <c r="W195" i="37"/>
  <c r="V195" i="37"/>
  <c r="U195" i="37"/>
  <c r="T195" i="37"/>
  <c r="S195" i="37"/>
  <c r="R195" i="37"/>
  <c r="Q195" i="37"/>
  <c r="P195" i="37"/>
  <c r="O195" i="37"/>
  <c r="N195" i="37"/>
  <c r="M195" i="37"/>
  <c r="L195" i="37"/>
  <c r="K195" i="37"/>
  <c r="J195" i="37"/>
  <c r="I195" i="37"/>
  <c r="H195" i="37"/>
  <c r="G195" i="37"/>
  <c r="F195" i="37"/>
  <c r="E195" i="37"/>
  <c r="AK194" i="37"/>
  <c r="AJ194" i="37"/>
  <c r="AI194" i="37"/>
  <c r="AH194" i="37"/>
  <c r="AG194" i="37"/>
  <c r="AF194" i="37"/>
  <c r="AE194" i="37"/>
  <c r="AD194" i="37"/>
  <c r="AB194" i="37"/>
  <c r="AA194" i="37"/>
  <c r="Z194" i="37"/>
  <c r="Y194" i="37"/>
  <c r="X194" i="37"/>
  <c r="W194" i="37"/>
  <c r="V194" i="37"/>
  <c r="U194" i="37"/>
  <c r="T194" i="37"/>
  <c r="S194" i="37"/>
  <c r="R194" i="37"/>
  <c r="Q194" i="37"/>
  <c r="P194" i="37"/>
  <c r="O194" i="37"/>
  <c r="N194" i="37"/>
  <c r="M194" i="37"/>
  <c r="L194" i="37"/>
  <c r="K194" i="37"/>
  <c r="J194" i="37"/>
  <c r="I194" i="37"/>
  <c r="H194" i="37"/>
  <c r="G194" i="37"/>
  <c r="F194" i="37"/>
  <c r="E194" i="37"/>
  <c r="AK193" i="37"/>
  <c r="AJ193" i="37"/>
  <c r="AI193" i="37"/>
  <c r="AH193" i="37"/>
  <c r="AG193" i="37"/>
  <c r="AF193" i="37"/>
  <c r="AE193" i="37"/>
  <c r="AD193" i="37"/>
  <c r="AB193" i="37"/>
  <c r="AA193" i="37"/>
  <c r="Z193" i="37"/>
  <c r="Y193" i="37"/>
  <c r="X193" i="37"/>
  <c r="W193" i="37"/>
  <c r="V193" i="37"/>
  <c r="U193" i="37"/>
  <c r="T193" i="37"/>
  <c r="S193" i="37"/>
  <c r="R193" i="37"/>
  <c r="Q193" i="37"/>
  <c r="P193" i="37"/>
  <c r="O193" i="37"/>
  <c r="N193" i="37"/>
  <c r="M193" i="37"/>
  <c r="L193" i="37"/>
  <c r="K193" i="37"/>
  <c r="J193" i="37"/>
  <c r="I193" i="37"/>
  <c r="H193" i="37"/>
  <c r="G193" i="37"/>
  <c r="F193" i="37"/>
  <c r="E193" i="37"/>
  <c r="AK192" i="37"/>
  <c r="AJ192" i="37"/>
  <c r="AI192" i="37"/>
  <c r="AH192" i="37"/>
  <c r="AG192" i="37"/>
  <c r="AF192" i="37"/>
  <c r="AE192" i="37"/>
  <c r="AD192" i="37"/>
  <c r="AB192" i="37"/>
  <c r="AA192" i="37"/>
  <c r="Z192" i="37"/>
  <c r="Y192" i="37"/>
  <c r="X192" i="37"/>
  <c r="W192" i="37"/>
  <c r="V192" i="37"/>
  <c r="U192" i="37"/>
  <c r="T192" i="37"/>
  <c r="S192" i="37"/>
  <c r="R192" i="37"/>
  <c r="Q192" i="37"/>
  <c r="P192" i="37"/>
  <c r="O192" i="37"/>
  <c r="N192" i="37"/>
  <c r="M192" i="37"/>
  <c r="L192" i="37"/>
  <c r="K192" i="37"/>
  <c r="J192" i="37"/>
  <c r="I192" i="37"/>
  <c r="H192" i="37"/>
  <c r="G192" i="37"/>
  <c r="F192" i="37"/>
  <c r="E192" i="37"/>
  <c r="AK191" i="37"/>
  <c r="AJ191" i="37"/>
  <c r="AI191" i="37"/>
  <c r="AH191" i="37"/>
  <c r="AG191" i="37"/>
  <c r="AF191" i="37"/>
  <c r="AE191" i="37"/>
  <c r="AD191" i="37"/>
  <c r="AB191" i="37"/>
  <c r="AA191" i="37"/>
  <c r="Z191" i="37"/>
  <c r="Y191" i="37"/>
  <c r="X191" i="37"/>
  <c r="W191" i="37"/>
  <c r="V191" i="37"/>
  <c r="U191" i="37"/>
  <c r="T191" i="37"/>
  <c r="S191" i="37"/>
  <c r="R191" i="37"/>
  <c r="Q191" i="37"/>
  <c r="P191" i="37"/>
  <c r="O191" i="37"/>
  <c r="N191" i="37"/>
  <c r="M191" i="37"/>
  <c r="L191" i="37"/>
  <c r="K191" i="37"/>
  <c r="J191" i="37"/>
  <c r="I191" i="37"/>
  <c r="H191" i="37"/>
  <c r="G191" i="37"/>
  <c r="F191" i="37"/>
  <c r="E191" i="37"/>
  <c r="AK190" i="37"/>
  <c r="AJ190" i="37"/>
  <c r="AI190" i="37"/>
  <c r="AH190" i="37"/>
  <c r="AG190" i="37"/>
  <c r="AF190" i="37"/>
  <c r="AE190" i="37"/>
  <c r="AD190" i="37"/>
  <c r="AB190" i="37"/>
  <c r="AA190" i="37"/>
  <c r="Z190" i="37"/>
  <c r="Y190" i="37"/>
  <c r="X190" i="37"/>
  <c r="W190" i="37"/>
  <c r="V190" i="37"/>
  <c r="U190" i="37"/>
  <c r="T190" i="37"/>
  <c r="S190" i="37"/>
  <c r="R190" i="37"/>
  <c r="Q190" i="37"/>
  <c r="P190" i="37"/>
  <c r="O190" i="37"/>
  <c r="N190" i="37"/>
  <c r="M190" i="37"/>
  <c r="L190" i="37"/>
  <c r="K190" i="37"/>
  <c r="J190" i="37"/>
  <c r="I190" i="37"/>
  <c r="H190" i="37"/>
  <c r="G190" i="37"/>
  <c r="F190" i="37"/>
  <c r="E190" i="37"/>
  <c r="AK189" i="37"/>
  <c r="AJ189" i="37"/>
  <c r="AI189" i="37"/>
  <c r="AH189" i="37"/>
  <c r="AG189" i="37"/>
  <c r="AF189" i="37"/>
  <c r="AE189" i="37"/>
  <c r="AD189" i="37"/>
  <c r="AB189" i="37"/>
  <c r="AA189" i="37"/>
  <c r="Z189" i="37"/>
  <c r="Y189" i="37"/>
  <c r="X189" i="37"/>
  <c r="W189" i="37"/>
  <c r="V189" i="37"/>
  <c r="U189" i="37"/>
  <c r="T189" i="37"/>
  <c r="S189" i="37"/>
  <c r="R189" i="37"/>
  <c r="Q189" i="37"/>
  <c r="P189" i="37"/>
  <c r="O189" i="37"/>
  <c r="N189" i="37"/>
  <c r="M189" i="37"/>
  <c r="L189" i="37"/>
  <c r="K189" i="37"/>
  <c r="J189" i="37"/>
  <c r="I189" i="37"/>
  <c r="H189" i="37"/>
  <c r="G189" i="37"/>
  <c r="F189" i="37"/>
  <c r="E189" i="37"/>
  <c r="AK188" i="37"/>
  <c r="AJ188" i="37"/>
  <c r="AI188" i="37"/>
  <c r="AH188" i="37"/>
  <c r="AG188" i="37"/>
  <c r="AF188" i="37"/>
  <c r="AE188" i="37"/>
  <c r="AD188" i="37"/>
  <c r="AB188" i="37"/>
  <c r="AA188" i="37"/>
  <c r="Z188" i="37"/>
  <c r="Y188" i="37"/>
  <c r="X188" i="37"/>
  <c r="W188" i="37"/>
  <c r="V188" i="37"/>
  <c r="U188" i="37"/>
  <c r="T188" i="37"/>
  <c r="S188" i="37"/>
  <c r="R188" i="37"/>
  <c r="Q188" i="37"/>
  <c r="P188" i="37"/>
  <c r="O188" i="37"/>
  <c r="N188" i="37"/>
  <c r="M188" i="37"/>
  <c r="L188" i="37"/>
  <c r="K188" i="37"/>
  <c r="J188" i="37"/>
  <c r="I188" i="37"/>
  <c r="H188" i="37"/>
  <c r="G188" i="37"/>
  <c r="F188" i="37"/>
  <c r="E188" i="37"/>
  <c r="AK187" i="37"/>
  <c r="AJ187" i="37"/>
  <c r="AI187" i="37"/>
  <c r="AH187" i="37"/>
  <c r="AG187" i="37"/>
  <c r="AF187" i="37"/>
  <c r="AE187" i="37"/>
  <c r="AD187" i="37"/>
  <c r="AB187" i="37"/>
  <c r="AA187" i="37"/>
  <c r="Z187" i="37"/>
  <c r="Y187" i="37"/>
  <c r="X187" i="37"/>
  <c r="W187" i="37"/>
  <c r="V187" i="37"/>
  <c r="U187" i="37"/>
  <c r="T187" i="37"/>
  <c r="S187" i="37"/>
  <c r="R187" i="37"/>
  <c r="Q187" i="37"/>
  <c r="P187" i="37"/>
  <c r="O187" i="37"/>
  <c r="N187" i="37"/>
  <c r="M187" i="37"/>
  <c r="L187" i="37"/>
  <c r="K187" i="37"/>
  <c r="J187" i="37"/>
  <c r="I187" i="37"/>
  <c r="H187" i="37"/>
  <c r="G187" i="37"/>
  <c r="F187" i="37"/>
  <c r="E187" i="37"/>
  <c r="AK186" i="37"/>
  <c r="AJ186" i="37"/>
  <c r="AI186" i="37"/>
  <c r="AH186" i="37"/>
  <c r="AG186" i="37"/>
  <c r="AF186" i="37"/>
  <c r="AE186" i="37"/>
  <c r="AD186" i="37"/>
  <c r="AB186" i="37"/>
  <c r="AA186" i="37"/>
  <c r="Z186" i="37"/>
  <c r="Y186" i="37"/>
  <c r="X186" i="37"/>
  <c r="W186" i="37"/>
  <c r="V186" i="37"/>
  <c r="U186" i="37"/>
  <c r="T186" i="37"/>
  <c r="S186" i="37"/>
  <c r="R186" i="37"/>
  <c r="Q186" i="37"/>
  <c r="P186" i="37"/>
  <c r="O186" i="37"/>
  <c r="N186" i="37"/>
  <c r="M186" i="37"/>
  <c r="L186" i="37"/>
  <c r="K186" i="37"/>
  <c r="J186" i="37"/>
  <c r="I186" i="37"/>
  <c r="H186" i="37"/>
  <c r="G186" i="37"/>
  <c r="F186" i="37"/>
  <c r="E186" i="37"/>
  <c r="AK185" i="37"/>
  <c r="AJ185" i="37"/>
  <c r="AI185" i="37"/>
  <c r="AH185" i="37"/>
  <c r="AG185" i="37"/>
  <c r="AF185" i="37"/>
  <c r="AE185" i="37"/>
  <c r="AD185" i="37"/>
  <c r="AB185" i="37"/>
  <c r="AA185" i="37"/>
  <c r="Z185" i="37"/>
  <c r="Y185" i="37"/>
  <c r="X185" i="37"/>
  <c r="W185" i="37"/>
  <c r="V185" i="37"/>
  <c r="U185" i="37"/>
  <c r="T185" i="37"/>
  <c r="S185" i="37"/>
  <c r="R185" i="37"/>
  <c r="Q185" i="37"/>
  <c r="P185" i="37"/>
  <c r="O185" i="37"/>
  <c r="N185" i="37"/>
  <c r="M185" i="37"/>
  <c r="L185" i="37"/>
  <c r="K185" i="37"/>
  <c r="J185" i="37"/>
  <c r="I185" i="37"/>
  <c r="H185" i="37"/>
  <c r="G185" i="37"/>
  <c r="F185" i="37"/>
  <c r="E185" i="37"/>
  <c r="AK184" i="37"/>
  <c r="AJ184" i="37"/>
  <c r="AI184" i="37"/>
  <c r="AH184" i="37"/>
  <c r="AG184" i="37"/>
  <c r="AF184" i="37"/>
  <c r="AE184" i="37"/>
  <c r="AD184" i="37"/>
  <c r="AB184" i="37"/>
  <c r="AA184" i="37"/>
  <c r="Z184" i="37"/>
  <c r="Y184" i="37"/>
  <c r="X184" i="37"/>
  <c r="W184" i="37"/>
  <c r="V184" i="37"/>
  <c r="U184" i="37"/>
  <c r="T184" i="37"/>
  <c r="S184" i="37"/>
  <c r="R184" i="37"/>
  <c r="Q184" i="37"/>
  <c r="P184" i="37"/>
  <c r="O184" i="37"/>
  <c r="N184" i="37"/>
  <c r="M184" i="37"/>
  <c r="L184" i="37"/>
  <c r="K184" i="37"/>
  <c r="J184" i="37"/>
  <c r="I184" i="37"/>
  <c r="H184" i="37"/>
  <c r="G184" i="37"/>
  <c r="F184" i="37"/>
  <c r="E184" i="37"/>
  <c r="AK183" i="37"/>
  <c r="AJ183" i="37"/>
  <c r="AI183" i="37"/>
  <c r="AH183" i="37"/>
  <c r="AG183" i="37"/>
  <c r="AF183" i="37"/>
  <c r="AE183" i="37"/>
  <c r="AD183" i="37"/>
  <c r="AB183" i="37"/>
  <c r="AA183" i="37"/>
  <c r="Z183" i="37"/>
  <c r="Y183" i="37"/>
  <c r="X183" i="37"/>
  <c r="W183" i="37"/>
  <c r="V183" i="37"/>
  <c r="U183" i="37"/>
  <c r="T183" i="37"/>
  <c r="S183" i="37"/>
  <c r="R183" i="37"/>
  <c r="Q183" i="37"/>
  <c r="P183" i="37"/>
  <c r="O183" i="37"/>
  <c r="N183" i="37"/>
  <c r="M183" i="37"/>
  <c r="L183" i="37"/>
  <c r="K183" i="37"/>
  <c r="J183" i="37"/>
  <c r="I183" i="37"/>
  <c r="H183" i="37"/>
  <c r="G183" i="37"/>
  <c r="F183" i="37"/>
  <c r="E183" i="37"/>
  <c r="AK182" i="37"/>
  <c r="AJ182" i="37"/>
  <c r="AI182" i="37"/>
  <c r="AH182" i="37"/>
  <c r="AG182" i="37"/>
  <c r="AF182" i="37"/>
  <c r="AE182" i="37"/>
  <c r="AD182" i="37"/>
  <c r="AB182" i="37"/>
  <c r="AA182" i="37"/>
  <c r="Z182" i="37"/>
  <c r="Y182" i="37"/>
  <c r="X182" i="37"/>
  <c r="W182" i="37"/>
  <c r="V182" i="37"/>
  <c r="U182" i="37"/>
  <c r="T182" i="37"/>
  <c r="S182" i="37"/>
  <c r="R182" i="37"/>
  <c r="Q182" i="37"/>
  <c r="P182" i="37"/>
  <c r="O182" i="37"/>
  <c r="N182" i="37"/>
  <c r="M182" i="37"/>
  <c r="L182" i="37"/>
  <c r="K182" i="37"/>
  <c r="J182" i="37"/>
  <c r="I182" i="37"/>
  <c r="H182" i="37"/>
  <c r="G182" i="37"/>
  <c r="F182" i="37"/>
  <c r="E182" i="37"/>
  <c r="AK181" i="37"/>
  <c r="AJ181" i="37"/>
  <c r="AI181" i="37"/>
  <c r="AH181" i="37"/>
  <c r="AG181" i="37"/>
  <c r="AF181" i="37"/>
  <c r="AE181" i="37"/>
  <c r="AD181" i="37"/>
  <c r="AB181" i="37"/>
  <c r="AA181" i="37"/>
  <c r="Z181" i="37"/>
  <c r="Y181" i="37"/>
  <c r="X181" i="37"/>
  <c r="W181" i="37"/>
  <c r="V181" i="37"/>
  <c r="U181" i="37"/>
  <c r="T181" i="37"/>
  <c r="S181" i="37"/>
  <c r="R181" i="37"/>
  <c r="Q181" i="37"/>
  <c r="P181" i="37"/>
  <c r="O181" i="37"/>
  <c r="N181" i="37"/>
  <c r="M181" i="37"/>
  <c r="L181" i="37"/>
  <c r="K181" i="37"/>
  <c r="J181" i="37"/>
  <c r="I181" i="37"/>
  <c r="H181" i="37"/>
  <c r="G181" i="37"/>
  <c r="F181" i="37"/>
  <c r="E181" i="37"/>
  <c r="AK180" i="37"/>
  <c r="AJ180" i="37"/>
  <c r="AI180" i="37"/>
  <c r="AH180" i="37"/>
  <c r="AG180" i="37"/>
  <c r="AF180" i="37"/>
  <c r="AE180" i="37"/>
  <c r="AD180" i="37"/>
  <c r="AB180" i="37"/>
  <c r="AA180" i="37"/>
  <c r="Z180" i="37"/>
  <c r="Y180" i="37"/>
  <c r="X180" i="37"/>
  <c r="W180" i="37"/>
  <c r="V180" i="37"/>
  <c r="U180" i="37"/>
  <c r="T180" i="37"/>
  <c r="S180" i="37"/>
  <c r="R180" i="37"/>
  <c r="Q180" i="37"/>
  <c r="P180" i="37"/>
  <c r="O180" i="37"/>
  <c r="N180" i="37"/>
  <c r="M180" i="37"/>
  <c r="L180" i="37"/>
  <c r="K180" i="37"/>
  <c r="J180" i="37"/>
  <c r="I180" i="37"/>
  <c r="H180" i="37"/>
  <c r="G180" i="37"/>
  <c r="F180" i="37"/>
  <c r="E180" i="37"/>
  <c r="AK179" i="37"/>
  <c r="AJ179" i="37"/>
  <c r="AI179" i="37"/>
  <c r="AH179" i="37"/>
  <c r="AG179" i="37"/>
  <c r="AF179" i="37"/>
  <c r="AE179" i="37"/>
  <c r="AD179" i="37"/>
  <c r="AB179" i="37"/>
  <c r="AA179" i="37"/>
  <c r="Z179" i="37"/>
  <c r="Y179" i="37"/>
  <c r="X179" i="37"/>
  <c r="W179" i="37"/>
  <c r="V179" i="37"/>
  <c r="U179" i="37"/>
  <c r="T179" i="37"/>
  <c r="S179" i="37"/>
  <c r="R179" i="37"/>
  <c r="Q179" i="37"/>
  <c r="P179" i="37"/>
  <c r="O179" i="37"/>
  <c r="N179" i="37"/>
  <c r="M179" i="37"/>
  <c r="L179" i="37"/>
  <c r="K179" i="37"/>
  <c r="J179" i="37"/>
  <c r="I179" i="37"/>
  <c r="H179" i="37"/>
  <c r="G179" i="37"/>
  <c r="F179" i="37"/>
  <c r="E179" i="37"/>
  <c r="AK178" i="37"/>
  <c r="AJ178" i="37"/>
  <c r="AI178" i="37"/>
  <c r="AH178" i="37"/>
  <c r="AG178" i="37"/>
  <c r="AF178" i="37"/>
  <c r="AE178" i="37"/>
  <c r="AD178" i="37"/>
  <c r="AB178" i="37"/>
  <c r="AA178" i="37"/>
  <c r="Z178" i="37"/>
  <c r="Y178" i="37"/>
  <c r="X178" i="37"/>
  <c r="W178" i="37"/>
  <c r="V178" i="37"/>
  <c r="U178" i="37"/>
  <c r="T178" i="37"/>
  <c r="S178" i="37"/>
  <c r="R178" i="37"/>
  <c r="Q178" i="37"/>
  <c r="P178" i="37"/>
  <c r="O178" i="37"/>
  <c r="N178" i="37"/>
  <c r="M178" i="37"/>
  <c r="L178" i="37"/>
  <c r="K178" i="37"/>
  <c r="J178" i="37"/>
  <c r="I178" i="37"/>
  <c r="H178" i="37"/>
  <c r="G178" i="37"/>
  <c r="F178" i="37"/>
  <c r="E178" i="37"/>
  <c r="AK177" i="37"/>
  <c r="AJ177" i="37"/>
  <c r="AI177" i="37"/>
  <c r="AH177" i="37"/>
  <c r="AG177" i="37"/>
  <c r="AF177" i="37"/>
  <c r="AE177" i="37"/>
  <c r="AD177" i="37"/>
  <c r="AB177" i="37"/>
  <c r="AA177" i="37"/>
  <c r="Z177" i="37"/>
  <c r="Y177" i="37"/>
  <c r="X177" i="37"/>
  <c r="W177" i="37"/>
  <c r="V177" i="37"/>
  <c r="U177" i="37"/>
  <c r="T177" i="37"/>
  <c r="S177" i="37"/>
  <c r="R177" i="37"/>
  <c r="Q177" i="37"/>
  <c r="P177" i="37"/>
  <c r="O177" i="37"/>
  <c r="N177" i="37"/>
  <c r="M177" i="37"/>
  <c r="L177" i="37"/>
  <c r="K177" i="37"/>
  <c r="J177" i="37"/>
  <c r="I177" i="37"/>
  <c r="H177" i="37"/>
  <c r="G177" i="37"/>
  <c r="F177" i="37"/>
  <c r="E177" i="37"/>
  <c r="AK176" i="37"/>
  <c r="AJ176" i="37"/>
  <c r="AI176" i="37"/>
  <c r="AH176" i="37"/>
  <c r="AG176" i="37"/>
  <c r="AF176" i="37"/>
  <c r="AE176" i="37"/>
  <c r="AD176" i="37"/>
  <c r="AB176" i="37"/>
  <c r="AA176" i="37"/>
  <c r="Z176" i="37"/>
  <c r="Y176" i="37"/>
  <c r="X176" i="37"/>
  <c r="W176" i="37"/>
  <c r="V176" i="37"/>
  <c r="U176" i="37"/>
  <c r="T176" i="37"/>
  <c r="S176" i="37"/>
  <c r="R176" i="37"/>
  <c r="Q176" i="37"/>
  <c r="P176" i="37"/>
  <c r="O176" i="37"/>
  <c r="N176" i="37"/>
  <c r="M176" i="37"/>
  <c r="L176" i="37"/>
  <c r="K176" i="37"/>
  <c r="J176" i="37"/>
  <c r="I176" i="37"/>
  <c r="H176" i="37"/>
  <c r="G176" i="37"/>
  <c r="F176" i="37"/>
  <c r="E176" i="37"/>
  <c r="AK175" i="37"/>
  <c r="AJ175" i="37"/>
  <c r="AI175" i="37"/>
  <c r="AH175" i="37"/>
  <c r="AG175" i="37"/>
  <c r="AF175" i="37"/>
  <c r="AE175" i="37"/>
  <c r="AD175" i="37"/>
  <c r="AB175" i="37"/>
  <c r="AA175" i="37"/>
  <c r="Z175" i="37"/>
  <c r="Y175" i="37"/>
  <c r="X175" i="37"/>
  <c r="W175" i="37"/>
  <c r="V175" i="37"/>
  <c r="U175" i="37"/>
  <c r="T175" i="37"/>
  <c r="S175" i="37"/>
  <c r="R175" i="37"/>
  <c r="Q175" i="37"/>
  <c r="P175" i="37"/>
  <c r="O175" i="37"/>
  <c r="N175" i="37"/>
  <c r="M175" i="37"/>
  <c r="L175" i="37"/>
  <c r="K175" i="37"/>
  <c r="J175" i="37"/>
  <c r="I175" i="37"/>
  <c r="H175" i="37"/>
  <c r="G175" i="37"/>
  <c r="F175" i="37"/>
  <c r="E175" i="37"/>
  <c r="AK174" i="37"/>
  <c r="AJ174" i="37"/>
  <c r="AI174" i="37"/>
  <c r="AH174" i="37"/>
  <c r="AG174" i="37"/>
  <c r="AF174" i="37"/>
  <c r="AE174" i="37"/>
  <c r="AD174" i="37"/>
  <c r="AB174" i="37"/>
  <c r="AA174" i="37"/>
  <c r="Z174" i="37"/>
  <c r="Y174" i="37"/>
  <c r="X174" i="37"/>
  <c r="W174" i="37"/>
  <c r="V174" i="37"/>
  <c r="U174" i="37"/>
  <c r="T174" i="37"/>
  <c r="S174" i="37"/>
  <c r="R174" i="37"/>
  <c r="Q174" i="37"/>
  <c r="P174" i="37"/>
  <c r="O174" i="37"/>
  <c r="N174" i="37"/>
  <c r="M174" i="37"/>
  <c r="L174" i="37"/>
  <c r="K174" i="37"/>
  <c r="J174" i="37"/>
  <c r="I174" i="37"/>
  <c r="H174" i="37"/>
  <c r="G174" i="37"/>
  <c r="F174" i="37"/>
  <c r="E174" i="37"/>
  <c r="AK173" i="37"/>
  <c r="AJ173" i="37"/>
  <c r="AI173" i="37"/>
  <c r="AH173" i="37"/>
  <c r="AG173" i="37"/>
  <c r="AF173" i="37"/>
  <c r="AE173" i="37"/>
  <c r="AD173" i="37"/>
  <c r="AB173" i="37"/>
  <c r="AA173" i="37"/>
  <c r="Z173" i="37"/>
  <c r="Y173" i="37"/>
  <c r="X173" i="37"/>
  <c r="W173" i="37"/>
  <c r="V173" i="37"/>
  <c r="U173" i="37"/>
  <c r="T173" i="37"/>
  <c r="S173" i="37"/>
  <c r="R173" i="37"/>
  <c r="Q173" i="37"/>
  <c r="P173" i="37"/>
  <c r="O173" i="37"/>
  <c r="N173" i="37"/>
  <c r="M173" i="37"/>
  <c r="L173" i="37"/>
  <c r="K173" i="37"/>
  <c r="J173" i="37"/>
  <c r="I173" i="37"/>
  <c r="H173" i="37"/>
  <c r="G173" i="37"/>
  <c r="F173" i="37"/>
  <c r="E173" i="37"/>
  <c r="AK172" i="37"/>
  <c r="AJ172" i="37"/>
  <c r="AI172" i="37"/>
  <c r="AH172" i="37"/>
  <c r="AG172" i="37"/>
  <c r="AF172" i="37"/>
  <c r="AE172" i="37"/>
  <c r="AD172" i="37"/>
  <c r="AB172" i="37"/>
  <c r="AA172" i="37"/>
  <c r="Z172" i="37"/>
  <c r="Y172" i="37"/>
  <c r="X172" i="37"/>
  <c r="W172" i="37"/>
  <c r="V172" i="37"/>
  <c r="U172" i="37"/>
  <c r="T172" i="37"/>
  <c r="S172" i="37"/>
  <c r="R172" i="37"/>
  <c r="Q172" i="37"/>
  <c r="P172" i="37"/>
  <c r="O172" i="37"/>
  <c r="N172" i="37"/>
  <c r="M172" i="37"/>
  <c r="L172" i="37"/>
  <c r="K172" i="37"/>
  <c r="J172" i="37"/>
  <c r="I172" i="37"/>
  <c r="H172" i="37"/>
  <c r="G172" i="37"/>
  <c r="F172" i="37"/>
  <c r="E172" i="37"/>
  <c r="AK171" i="37"/>
  <c r="AJ171" i="37"/>
  <c r="AI171" i="37"/>
  <c r="AH171" i="37"/>
  <c r="AG171" i="37"/>
  <c r="AF171" i="37"/>
  <c r="AE171" i="37"/>
  <c r="AD171" i="37"/>
  <c r="AB171" i="37"/>
  <c r="AA171" i="37"/>
  <c r="Z171" i="37"/>
  <c r="Y171" i="37"/>
  <c r="X171" i="37"/>
  <c r="W171" i="37"/>
  <c r="V171" i="37"/>
  <c r="U171" i="37"/>
  <c r="T171" i="37"/>
  <c r="S171" i="37"/>
  <c r="R171" i="37"/>
  <c r="Q171" i="37"/>
  <c r="P171" i="37"/>
  <c r="O171" i="37"/>
  <c r="N171" i="37"/>
  <c r="M171" i="37"/>
  <c r="L171" i="37"/>
  <c r="K171" i="37"/>
  <c r="J171" i="37"/>
  <c r="I171" i="37"/>
  <c r="H171" i="37"/>
  <c r="G171" i="37"/>
  <c r="F171" i="37"/>
  <c r="E171" i="37"/>
  <c r="AK170" i="37"/>
  <c r="AJ170" i="37"/>
  <c r="AI170" i="37"/>
  <c r="AH170" i="37"/>
  <c r="AG170" i="37"/>
  <c r="AF170" i="37"/>
  <c r="AE170" i="37"/>
  <c r="AD170" i="37"/>
  <c r="AB170" i="37"/>
  <c r="AA170" i="37"/>
  <c r="Z170" i="37"/>
  <c r="Y170" i="37"/>
  <c r="X170" i="37"/>
  <c r="W170" i="37"/>
  <c r="V170" i="37"/>
  <c r="U170" i="37"/>
  <c r="T170" i="37"/>
  <c r="S170" i="37"/>
  <c r="R170" i="37"/>
  <c r="Q170" i="37"/>
  <c r="P170" i="37"/>
  <c r="O170" i="37"/>
  <c r="N170" i="37"/>
  <c r="M170" i="37"/>
  <c r="L170" i="37"/>
  <c r="K170" i="37"/>
  <c r="J170" i="37"/>
  <c r="I170" i="37"/>
  <c r="H170" i="37"/>
  <c r="G170" i="37"/>
  <c r="F170" i="37"/>
  <c r="E170" i="37"/>
  <c r="AK169" i="37"/>
  <c r="AJ169" i="37"/>
  <c r="AI169" i="37"/>
  <c r="AH169" i="37"/>
  <c r="AG169" i="37"/>
  <c r="AF169" i="37"/>
  <c r="AE169" i="37"/>
  <c r="AD169" i="37"/>
  <c r="AB169" i="37"/>
  <c r="AA169" i="37"/>
  <c r="Z169" i="37"/>
  <c r="Y169" i="37"/>
  <c r="X169" i="37"/>
  <c r="W169" i="37"/>
  <c r="V169" i="37"/>
  <c r="U169" i="37"/>
  <c r="T169" i="37"/>
  <c r="S169" i="37"/>
  <c r="R169" i="37"/>
  <c r="Q169" i="37"/>
  <c r="P169" i="37"/>
  <c r="O169" i="37"/>
  <c r="N169" i="37"/>
  <c r="M169" i="37"/>
  <c r="L169" i="37"/>
  <c r="K169" i="37"/>
  <c r="J169" i="37"/>
  <c r="I169" i="37"/>
  <c r="H169" i="37"/>
  <c r="G169" i="37"/>
  <c r="F169" i="37"/>
  <c r="E169" i="37"/>
  <c r="AK168" i="37"/>
  <c r="AJ168" i="37"/>
  <c r="AI168" i="37"/>
  <c r="AH168" i="37"/>
  <c r="AG168" i="37"/>
  <c r="AF168" i="37"/>
  <c r="AE168" i="37"/>
  <c r="AD168" i="37"/>
  <c r="AB168" i="37"/>
  <c r="AA168" i="37"/>
  <c r="Z168" i="37"/>
  <c r="Y168" i="37"/>
  <c r="X168" i="37"/>
  <c r="W168" i="37"/>
  <c r="V168" i="37"/>
  <c r="U168" i="37"/>
  <c r="T168" i="37"/>
  <c r="S168" i="37"/>
  <c r="R168" i="37"/>
  <c r="Q168" i="37"/>
  <c r="P168" i="37"/>
  <c r="O168" i="37"/>
  <c r="N168" i="37"/>
  <c r="M168" i="37"/>
  <c r="L168" i="37"/>
  <c r="K168" i="37"/>
  <c r="J168" i="37"/>
  <c r="I168" i="37"/>
  <c r="H168" i="37"/>
  <c r="G168" i="37"/>
  <c r="F168" i="37"/>
  <c r="E168" i="37"/>
  <c r="AK167" i="37"/>
  <c r="AJ167" i="37"/>
  <c r="AI167" i="37"/>
  <c r="AH167" i="37"/>
  <c r="AG167" i="37"/>
  <c r="AF167" i="37"/>
  <c r="AE167" i="37"/>
  <c r="AD167" i="37"/>
  <c r="AB167" i="37"/>
  <c r="AA167" i="37"/>
  <c r="Z167" i="37"/>
  <c r="AC167" i="37" s="1"/>
  <c r="Y167" i="37"/>
  <c r="X167" i="37"/>
  <c r="W167" i="37"/>
  <c r="V167" i="37"/>
  <c r="U167" i="37"/>
  <c r="T167" i="37"/>
  <c r="S167" i="37"/>
  <c r="R167" i="37"/>
  <c r="Q167" i="37"/>
  <c r="P167" i="37"/>
  <c r="O167" i="37"/>
  <c r="N167" i="37"/>
  <c r="M167" i="37"/>
  <c r="L167" i="37"/>
  <c r="K167" i="37"/>
  <c r="J167" i="37"/>
  <c r="I167" i="37"/>
  <c r="H167" i="37"/>
  <c r="G167" i="37"/>
  <c r="F167" i="37"/>
  <c r="E167" i="37"/>
  <c r="AK166" i="37"/>
  <c r="AJ166" i="37"/>
  <c r="AI166" i="37"/>
  <c r="AH166" i="37"/>
  <c r="AG166" i="37"/>
  <c r="AF166" i="37"/>
  <c r="AE166" i="37"/>
  <c r="AD166" i="37"/>
  <c r="AB166" i="37"/>
  <c r="AA166" i="37"/>
  <c r="Z166" i="37"/>
  <c r="AC166" i="37" s="1"/>
  <c r="Y166" i="37"/>
  <c r="X166" i="37"/>
  <c r="W166" i="37"/>
  <c r="V166" i="37"/>
  <c r="U166" i="37"/>
  <c r="T166" i="37"/>
  <c r="S166" i="37"/>
  <c r="R166" i="37"/>
  <c r="Q166" i="37"/>
  <c r="P166" i="37"/>
  <c r="O166" i="37"/>
  <c r="N166" i="37"/>
  <c r="M166" i="37"/>
  <c r="L166" i="37"/>
  <c r="K166" i="37"/>
  <c r="J166" i="37"/>
  <c r="I166" i="37"/>
  <c r="H166" i="37"/>
  <c r="G166" i="37"/>
  <c r="F166" i="37"/>
  <c r="E166" i="37"/>
  <c r="AK165" i="37"/>
  <c r="AJ165" i="37"/>
  <c r="AI165" i="37"/>
  <c r="AH165" i="37"/>
  <c r="AG165" i="37"/>
  <c r="AF165" i="37"/>
  <c r="AE165" i="37"/>
  <c r="AD165" i="37"/>
  <c r="AB165" i="37"/>
  <c r="AA165" i="37"/>
  <c r="Z165" i="37"/>
  <c r="Y165" i="37"/>
  <c r="X165" i="37"/>
  <c r="W165" i="37"/>
  <c r="V165" i="37"/>
  <c r="U165" i="37"/>
  <c r="T165" i="37"/>
  <c r="S165" i="37"/>
  <c r="R165" i="37"/>
  <c r="Q165" i="37"/>
  <c r="P165" i="37"/>
  <c r="O165" i="37"/>
  <c r="N165" i="37"/>
  <c r="M165" i="37"/>
  <c r="L165" i="37"/>
  <c r="K165" i="37"/>
  <c r="J165" i="37"/>
  <c r="I165" i="37"/>
  <c r="H165" i="37"/>
  <c r="G165" i="37"/>
  <c r="F165" i="37"/>
  <c r="E165" i="37"/>
  <c r="AK164" i="37"/>
  <c r="AJ164" i="37"/>
  <c r="AI164" i="37"/>
  <c r="AH164" i="37"/>
  <c r="AG164" i="37"/>
  <c r="AF164" i="37"/>
  <c r="AE164" i="37"/>
  <c r="AD164" i="37"/>
  <c r="AB164" i="37"/>
  <c r="AA164" i="37"/>
  <c r="Z164" i="37"/>
  <c r="Y164" i="37"/>
  <c r="X164" i="37"/>
  <c r="W164" i="37"/>
  <c r="V164" i="37"/>
  <c r="U164" i="37"/>
  <c r="T164" i="37"/>
  <c r="S164" i="37"/>
  <c r="R164" i="37"/>
  <c r="Q164" i="37"/>
  <c r="P164" i="37"/>
  <c r="O164" i="37"/>
  <c r="N164" i="37"/>
  <c r="M164" i="37"/>
  <c r="L164" i="37"/>
  <c r="K164" i="37"/>
  <c r="J164" i="37"/>
  <c r="I164" i="37"/>
  <c r="H164" i="37"/>
  <c r="G164" i="37"/>
  <c r="F164" i="37"/>
  <c r="E164" i="37"/>
  <c r="AK163" i="37"/>
  <c r="AJ163" i="37"/>
  <c r="AI163" i="37"/>
  <c r="AH163" i="37"/>
  <c r="AG163" i="37"/>
  <c r="AF163" i="37"/>
  <c r="AE163" i="37"/>
  <c r="AD163" i="37"/>
  <c r="AB163" i="37"/>
  <c r="AA163" i="37"/>
  <c r="Z163" i="37"/>
  <c r="Y163" i="37"/>
  <c r="X163" i="37"/>
  <c r="W163" i="37"/>
  <c r="V163" i="37"/>
  <c r="U163" i="37"/>
  <c r="T163" i="37"/>
  <c r="S163" i="37"/>
  <c r="R163" i="37"/>
  <c r="Q163" i="37"/>
  <c r="P163" i="37"/>
  <c r="O163" i="37"/>
  <c r="N163" i="37"/>
  <c r="M163" i="37"/>
  <c r="L163" i="37"/>
  <c r="K163" i="37"/>
  <c r="J163" i="37"/>
  <c r="I163" i="37"/>
  <c r="H163" i="37"/>
  <c r="G163" i="37"/>
  <c r="F163" i="37"/>
  <c r="E163" i="37"/>
  <c r="AK162" i="37"/>
  <c r="AJ162" i="37"/>
  <c r="AI162" i="37"/>
  <c r="AH162" i="37"/>
  <c r="AG162" i="37"/>
  <c r="AF162" i="37"/>
  <c r="AE162" i="37"/>
  <c r="AD162" i="37"/>
  <c r="AB162" i="37"/>
  <c r="AA162" i="37"/>
  <c r="Z162" i="37"/>
  <c r="AC162" i="37" s="1"/>
  <c r="Y162" i="37"/>
  <c r="X162" i="37"/>
  <c r="W162" i="37"/>
  <c r="V162" i="37"/>
  <c r="U162" i="37"/>
  <c r="T162" i="37"/>
  <c r="S162" i="37"/>
  <c r="R162" i="37"/>
  <c r="Q162" i="37"/>
  <c r="P162" i="37"/>
  <c r="O162" i="37"/>
  <c r="N162" i="37"/>
  <c r="M162" i="37"/>
  <c r="L162" i="37"/>
  <c r="K162" i="37"/>
  <c r="J162" i="37"/>
  <c r="I162" i="37"/>
  <c r="H162" i="37"/>
  <c r="G162" i="37"/>
  <c r="F162" i="37"/>
  <c r="E162" i="37"/>
  <c r="AK161" i="37"/>
  <c r="AJ161" i="37"/>
  <c r="AI161" i="37"/>
  <c r="AH161" i="37"/>
  <c r="AG161" i="37"/>
  <c r="AF161" i="37"/>
  <c r="AE161" i="37"/>
  <c r="AD161" i="37"/>
  <c r="AB161" i="37"/>
  <c r="AA161" i="37"/>
  <c r="Z161" i="37"/>
  <c r="AC161" i="37" s="1"/>
  <c r="Y161" i="37"/>
  <c r="X161" i="37"/>
  <c r="W161" i="37"/>
  <c r="V161" i="37"/>
  <c r="U161" i="37"/>
  <c r="T161" i="37"/>
  <c r="S161" i="37"/>
  <c r="R161" i="37"/>
  <c r="Q161" i="37"/>
  <c r="P161" i="37"/>
  <c r="O161" i="37"/>
  <c r="N161" i="37"/>
  <c r="M161" i="37"/>
  <c r="L161" i="37"/>
  <c r="K161" i="37"/>
  <c r="J161" i="37"/>
  <c r="I161" i="37"/>
  <c r="H161" i="37"/>
  <c r="G161" i="37"/>
  <c r="F161" i="37"/>
  <c r="E161" i="37"/>
  <c r="AK160" i="37"/>
  <c r="AJ160" i="37"/>
  <c r="AI160" i="37"/>
  <c r="AH160" i="37"/>
  <c r="AG160" i="37"/>
  <c r="AF160" i="37"/>
  <c r="AE160" i="37"/>
  <c r="AD160" i="37"/>
  <c r="AB160" i="37"/>
  <c r="AA160" i="37"/>
  <c r="Z160" i="37"/>
  <c r="AC160" i="37" s="1"/>
  <c r="Y160" i="37"/>
  <c r="X160" i="37"/>
  <c r="W160" i="37"/>
  <c r="V160" i="37"/>
  <c r="U160" i="37"/>
  <c r="T160" i="37"/>
  <c r="S160" i="37"/>
  <c r="R160" i="37"/>
  <c r="Q160" i="37"/>
  <c r="P160" i="37"/>
  <c r="O160" i="37"/>
  <c r="N160" i="37"/>
  <c r="M160" i="37"/>
  <c r="L160" i="37"/>
  <c r="K160" i="37"/>
  <c r="J160" i="37"/>
  <c r="I160" i="37"/>
  <c r="H160" i="37"/>
  <c r="G160" i="37"/>
  <c r="F160" i="37"/>
  <c r="E160" i="37"/>
  <c r="AK159" i="37"/>
  <c r="AJ159" i="37"/>
  <c r="AI159" i="37"/>
  <c r="AH159" i="37"/>
  <c r="AG159" i="37"/>
  <c r="AF159" i="37"/>
  <c r="AE159" i="37"/>
  <c r="AD159" i="37"/>
  <c r="AB159" i="37"/>
  <c r="AA159" i="37"/>
  <c r="Z159" i="37"/>
  <c r="AC159" i="37" s="1"/>
  <c r="Y159" i="37"/>
  <c r="X159" i="37"/>
  <c r="W159" i="37"/>
  <c r="V159" i="37"/>
  <c r="U159" i="37"/>
  <c r="T159" i="37"/>
  <c r="S159" i="37"/>
  <c r="R159" i="37"/>
  <c r="Q159" i="37"/>
  <c r="P159" i="37"/>
  <c r="O159" i="37"/>
  <c r="N159" i="37"/>
  <c r="M159" i="37"/>
  <c r="L159" i="37"/>
  <c r="K159" i="37"/>
  <c r="J159" i="37"/>
  <c r="I159" i="37"/>
  <c r="H159" i="37"/>
  <c r="G159" i="37"/>
  <c r="F159" i="37"/>
  <c r="E159" i="37"/>
  <c r="AK158" i="37"/>
  <c r="AJ158" i="37"/>
  <c r="AI158" i="37"/>
  <c r="AH158" i="37"/>
  <c r="AG158" i="37"/>
  <c r="AF158" i="37"/>
  <c r="AE158" i="37"/>
  <c r="AD158" i="37"/>
  <c r="AB158" i="37"/>
  <c r="AA158" i="37"/>
  <c r="Z158" i="37"/>
  <c r="Y158" i="37"/>
  <c r="X158" i="37"/>
  <c r="W158" i="37"/>
  <c r="V158" i="37"/>
  <c r="U158" i="37"/>
  <c r="T158" i="37"/>
  <c r="S158" i="37"/>
  <c r="R158" i="37"/>
  <c r="Q158" i="37"/>
  <c r="P158" i="37"/>
  <c r="O158" i="37"/>
  <c r="N158" i="37"/>
  <c r="M158" i="37"/>
  <c r="L158" i="37"/>
  <c r="K158" i="37"/>
  <c r="J158" i="37"/>
  <c r="I158" i="37"/>
  <c r="H158" i="37"/>
  <c r="G158" i="37"/>
  <c r="F158" i="37"/>
  <c r="E158" i="37"/>
  <c r="AK157" i="37"/>
  <c r="AJ157" i="37"/>
  <c r="AI157" i="37"/>
  <c r="AH157" i="37"/>
  <c r="AG157" i="37"/>
  <c r="AF157" i="37"/>
  <c r="AE157" i="37"/>
  <c r="AD157" i="37"/>
  <c r="AB157" i="37"/>
  <c r="AA157" i="37"/>
  <c r="Z157" i="37"/>
  <c r="AC157" i="37" s="1"/>
  <c r="Y157" i="37"/>
  <c r="X157" i="37"/>
  <c r="W157" i="37"/>
  <c r="V157" i="37"/>
  <c r="U157" i="37"/>
  <c r="T157" i="37"/>
  <c r="S157" i="37"/>
  <c r="R157" i="37"/>
  <c r="Q157" i="37"/>
  <c r="P157" i="37"/>
  <c r="O157" i="37"/>
  <c r="N157" i="37"/>
  <c r="M157" i="37"/>
  <c r="L157" i="37"/>
  <c r="K157" i="37"/>
  <c r="J157" i="37"/>
  <c r="I157" i="37"/>
  <c r="H157" i="37"/>
  <c r="G157" i="37"/>
  <c r="F157" i="37"/>
  <c r="E157" i="37"/>
  <c r="AK156" i="37"/>
  <c r="AJ156" i="37"/>
  <c r="AI156" i="37"/>
  <c r="AH156" i="37"/>
  <c r="AG156" i="37"/>
  <c r="AF156" i="37"/>
  <c r="AE156" i="37"/>
  <c r="AD156" i="37"/>
  <c r="AB156" i="37"/>
  <c r="AA156" i="37"/>
  <c r="Z156" i="37"/>
  <c r="Y156" i="37"/>
  <c r="X156" i="37"/>
  <c r="W156" i="37"/>
  <c r="V156" i="37"/>
  <c r="U156" i="37"/>
  <c r="T156" i="37"/>
  <c r="S156" i="37"/>
  <c r="R156" i="37"/>
  <c r="Q156" i="37"/>
  <c r="P156" i="37"/>
  <c r="O156" i="37"/>
  <c r="N156" i="37"/>
  <c r="M156" i="37"/>
  <c r="L156" i="37"/>
  <c r="K156" i="37"/>
  <c r="J156" i="37"/>
  <c r="I156" i="37"/>
  <c r="H156" i="37"/>
  <c r="G156" i="37"/>
  <c r="F156" i="37"/>
  <c r="E156" i="37"/>
  <c r="AK155" i="37"/>
  <c r="AJ155" i="37"/>
  <c r="AI155" i="37"/>
  <c r="AH155" i="37"/>
  <c r="AG155" i="37"/>
  <c r="AF155" i="37"/>
  <c r="AE155" i="37"/>
  <c r="AD155" i="37"/>
  <c r="AB155" i="37"/>
  <c r="AA155" i="37"/>
  <c r="Z155" i="37"/>
  <c r="Y155" i="37"/>
  <c r="X155" i="37"/>
  <c r="W155" i="37"/>
  <c r="V155" i="37"/>
  <c r="U155" i="37"/>
  <c r="T155" i="37"/>
  <c r="S155" i="37"/>
  <c r="R155" i="37"/>
  <c r="Q155" i="37"/>
  <c r="P155" i="37"/>
  <c r="O155" i="37"/>
  <c r="N155" i="37"/>
  <c r="M155" i="37"/>
  <c r="L155" i="37"/>
  <c r="K155" i="37"/>
  <c r="J155" i="37"/>
  <c r="I155" i="37"/>
  <c r="H155" i="37"/>
  <c r="G155" i="37"/>
  <c r="F155" i="37"/>
  <c r="E155" i="37"/>
  <c r="AK154" i="37"/>
  <c r="AJ154" i="37"/>
  <c r="AI154" i="37"/>
  <c r="AH154" i="37"/>
  <c r="AG154" i="37"/>
  <c r="AF154" i="37"/>
  <c r="AE154" i="37"/>
  <c r="AD154" i="37"/>
  <c r="AB154" i="37"/>
  <c r="AA154" i="37"/>
  <c r="Z154" i="37"/>
  <c r="Y154" i="37"/>
  <c r="X154" i="37"/>
  <c r="W154" i="37"/>
  <c r="V154" i="37"/>
  <c r="U154" i="37"/>
  <c r="T154" i="37"/>
  <c r="S154" i="37"/>
  <c r="R154" i="37"/>
  <c r="Q154" i="37"/>
  <c r="P154" i="37"/>
  <c r="O154" i="37"/>
  <c r="N154" i="37"/>
  <c r="M154" i="37"/>
  <c r="L154" i="37"/>
  <c r="K154" i="37"/>
  <c r="J154" i="37"/>
  <c r="I154" i="37"/>
  <c r="H154" i="37"/>
  <c r="G154" i="37"/>
  <c r="F154" i="37"/>
  <c r="E154" i="37"/>
  <c r="AK153" i="37"/>
  <c r="AJ153" i="37"/>
  <c r="AI153" i="37"/>
  <c r="AH153" i="37"/>
  <c r="AG153" i="37"/>
  <c r="AF153" i="37"/>
  <c r="AE153" i="37"/>
  <c r="AD153" i="37"/>
  <c r="AB153" i="37"/>
  <c r="AA153" i="37"/>
  <c r="Z153" i="37"/>
  <c r="Y153" i="37"/>
  <c r="X153" i="37"/>
  <c r="W153" i="37"/>
  <c r="V153" i="37"/>
  <c r="U153" i="37"/>
  <c r="T153" i="37"/>
  <c r="S153" i="37"/>
  <c r="R153" i="37"/>
  <c r="Q153" i="37"/>
  <c r="P153" i="37"/>
  <c r="O153" i="37"/>
  <c r="N153" i="37"/>
  <c r="M153" i="37"/>
  <c r="L153" i="37"/>
  <c r="K153" i="37"/>
  <c r="J153" i="37"/>
  <c r="I153" i="37"/>
  <c r="H153" i="37"/>
  <c r="G153" i="37"/>
  <c r="F153" i="37"/>
  <c r="E153" i="37"/>
  <c r="AK152" i="37"/>
  <c r="AJ152" i="37"/>
  <c r="AI152" i="37"/>
  <c r="AH152" i="37"/>
  <c r="AG152" i="37"/>
  <c r="AF152" i="37"/>
  <c r="AE152" i="37"/>
  <c r="AD152" i="37"/>
  <c r="AB152" i="37"/>
  <c r="AA152" i="37"/>
  <c r="Z152" i="37"/>
  <c r="Y152" i="37"/>
  <c r="X152" i="37"/>
  <c r="W152" i="37"/>
  <c r="V152" i="37"/>
  <c r="U152" i="37"/>
  <c r="T152" i="37"/>
  <c r="S152" i="37"/>
  <c r="R152" i="37"/>
  <c r="Q152" i="37"/>
  <c r="P152" i="37"/>
  <c r="O152" i="37"/>
  <c r="N152" i="37"/>
  <c r="M152" i="37"/>
  <c r="L152" i="37"/>
  <c r="K152" i="37"/>
  <c r="J152" i="37"/>
  <c r="I152" i="37"/>
  <c r="H152" i="37"/>
  <c r="G152" i="37"/>
  <c r="F152" i="37"/>
  <c r="E152" i="37"/>
  <c r="AK151" i="37"/>
  <c r="AJ151" i="37"/>
  <c r="AI151" i="37"/>
  <c r="AH151" i="37"/>
  <c r="AG151" i="37"/>
  <c r="AF151" i="37"/>
  <c r="AE151" i="37"/>
  <c r="AD151" i="37"/>
  <c r="AB151" i="37"/>
  <c r="AA151" i="37"/>
  <c r="Z151" i="37"/>
  <c r="AC151" i="37" s="1"/>
  <c r="Y151" i="37"/>
  <c r="X151" i="37"/>
  <c r="W151" i="37"/>
  <c r="V151" i="37"/>
  <c r="U151" i="37"/>
  <c r="T151" i="37"/>
  <c r="S151" i="37"/>
  <c r="R151" i="37"/>
  <c r="Q151" i="37"/>
  <c r="P151" i="37"/>
  <c r="O151" i="37"/>
  <c r="N151" i="37"/>
  <c r="M151" i="37"/>
  <c r="L151" i="37"/>
  <c r="K151" i="37"/>
  <c r="J151" i="37"/>
  <c r="I151" i="37"/>
  <c r="H151" i="37"/>
  <c r="G151" i="37"/>
  <c r="F151" i="37"/>
  <c r="E151" i="37"/>
  <c r="AK150" i="37"/>
  <c r="AJ150" i="37"/>
  <c r="AI150" i="37"/>
  <c r="AH150" i="37"/>
  <c r="AG150" i="37"/>
  <c r="AF150" i="37"/>
  <c r="AE150" i="37"/>
  <c r="AD150" i="37"/>
  <c r="AB150" i="37"/>
  <c r="AA150" i="37"/>
  <c r="Z150" i="37"/>
  <c r="AC150" i="37" s="1"/>
  <c r="Y150" i="37"/>
  <c r="X150" i="37"/>
  <c r="W150" i="37"/>
  <c r="V150" i="37"/>
  <c r="U150" i="37"/>
  <c r="T150" i="37"/>
  <c r="S150" i="37"/>
  <c r="R150" i="37"/>
  <c r="Q150" i="37"/>
  <c r="P150" i="37"/>
  <c r="O150" i="37"/>
  <c r="N150" i="37"/>
  <c r="M150" i="37"/>
  <c r="L150" i="37"/>
  <c r="K150" i="37"/>
  <c r="J150" i="37"/>
  <c r="I150" i="37"/>
  <c r="H150" i="37"/>
  <c r="G150" i="37"/>
  <c r="F150" i="37"/>
  <c r="E150" i="37"/>
  <c r="AK149" i="37"/>
  <c r="AJ149" i="37"/>
  <c r="AI149" i="37"/>
  <c r="AH149" i="37"/>
  <c r="AG149" i="37"/>
  <c r="AF149" i="37"/>
  <c r="AE149" i="37"/>
  <c r="AD149" i="37"/>
  <c r="AB149" i="37"/>
  <c r="AA149" i="37"/>
  <c r="Z149" i="37"/>
  <c r="AC149" i="37" s="1"/>
  <c r="Y149" i="37"/>
  <c r="X149" i="37"/>
  <c r="W149" i="37"/>
  <c r="V149" i="37"/>
  <c r="U149" i="37"/>
  <c r="T149" i="37"/>
  <c r="S149" i="37"/>
  <c r="R149" i="37"/>
  <c r="Q149" i="37"/>
  <c r="P149" i="37"/>
  <c r="O149" i="37"/>
  <c r="N149" i="37"/>
  <c r="M149" i="37"/>
  <c r="L149" i="37"/>
  <c r="K149" i="37"/>
  <c r="J149" i="37"/>
  <c r="I149" i="37"/>
  <c r="H149" i="37"/>
  <c r="G149" i="37"/>
  <c r="F149" i="37"/>
  <c r="E149" i="37"/>
  <c r="AK148" i="37"/>
  <c r="AJ148" i="37"/>
  <c r="AI148" i="37"/>
  <c r="AH148" i="37"/>
  <c r="AG148" i="37"/>
  <c r="AF148" i="37"/>
  <c r="AE148" i="37"/>
  <c r="AD148" i="37"/>
  <c r="AB148" i="37"/>
  <c r="AA148" i="37"/>
  <c r="Z148" i="37"/>
  <c r="Y148" i="37"/>
  <c r="X148" i="37"/>
  <c r="W148" i="37"/>
  <c r="V148" i="37"/>
  <c r="U148" i="37"/>
  <c r="T148" i="37"/>
  <c r="S148" i="37"/>
  <c r="R148" i="37"/>
  <c r="Q148" i="37"/>
  <c r="P148" i="37"/>
  <c r="O148" i="37"/>
  <c r="N148" i="37"/>
  <c r="M148" i="37"/>
  <c r="L148" i="37"/>
  <c r="K148" i="37"/>
  <c r="J148" i="37"/>
  <c r="I148" i="37"/>
  <c r="H148" i="37"/>
  <c r="G148" i="37"/>
  <c r="F148" i="37"/>
  <c r="E148" i="37"/>
  <c r="AK147" i="37"/>
  <c r="AJ147" i="37"/>
  <c r="AI147" i="37"/>
  <c r="AH147" i="37"/>
  <c r="AG147" i="37"/>
  <c r="AF147" i="37"/>
  <c r="AE147" i="37"/>
  <c r="AD147" i="37"/>
  <c r="AB147" i="37"/>
  <c r="AA147" i="37"/>
  <c r="Z147" i="37"/>
  <c r="AC147" i="37" s="1"/>
  <c r="Y147" i="37"/>
  <c r="X147" i="37"/>
  <c r="W147" i="37"/>
  <c r="V147" i="37"/>
  <c r="U147" i="37"/>
  <c r="T147" i="37"/>
  <c r="S147" i="37"/>
  <c r="R147" i="37"/>
  <c r="Q147" i="37"/>
  <c r="P147" i="37"/>
  <c r="O147" i="37"/>
  <c r="N147" i="37"/>
  <c r="M147" i="37"/>
  <c r="L147" i="37"/>
  <c r="K147" i="37"/>
  <c r="J147" i="37"/>
  <c r="I147" i="37"/>
  <c r="H147" i="37"/>
  <c r="G147" i="37"/>
  <c r="F147" i="37"/>
  <c r="E147" i="37"/>
  <c r="AK146" i="37"/>
  <c r="AJ146" i="37"/>
  <c r="AI146" i="37"/>
  <c r="AH146" i="37"/>
  <c r="AG146" i="37"/>
  <c r="AF146" i="37"/>
  <c r="AE146" i="37"/>
  <c r="AD146" i="37"/>
  <c r="AB146" i="37"/>
  <c r="AA146" i="37"/>
  <c r="Z146" i="37"/>
  <c r="AC146" i="37" s="1"/>
  <c r="Y146" i="37"/>
  <c r="X146" i="37"/>
  <c r="W146" i="37"/>
  <c r="V146" i="37"/>
  <c r="U146" i="37"/>
  <c r="T146" i="37"/>
  <c r="S146" i="37"/>
  <c r="R146" i="37"/>
  <c r="Q146" i="37"/>
  <c r="P146" i="37"/>
  <c r="O146" i="37"/>
  <c r="N146" i="37"/>
  <c r="M146" i="37"/>
  <c r="L146" i="37"/>
  <c r="K146" i="37"/>
  <c r="J146" i="37"/>
  <c r="I146" i="37"/>
  <c r="H146" i="37"/>
  <c r="G146" i="37"/>
  <c r="F146" i="37"/>
  <c r="E146" i="37"/>
  <c r="AK145" i="37"/>
  <c r="AJ145" i="37"/>
  <c r="AI145" i="37"/>
  <c r="AH145" i="37"/>
  <c r="AG145" i="37"/>
  <c r="AF145" i="37"/>
  <c r="AE145" i="37"/>
  <c r="AD145" i="37"/>
  <c r="AB145" i="37"/>
  <c r="AA145" i="37"/>
  <c r="Z145" i="37"/>
  <c r="Y145" i="37"/>
  <c r="X145" i="37"/>
  <c r="W145" i="37"/>
  <c r="V145" i="37"/>
  <c r="U145" i="37"/>
  <c r="T145" i="37"/>
  <c r="S145" i="37"/>
  <c r="R145" i="37"/>
  <c r="Q145" i="37"/>
  <c r="P145" i="37"/>
  <c r="O145" i="37"/>
  <c r="N145" i="37"/>
  <c r="M145" i="37"/>
  <c r="L145" i="37"/>
  <c r="K145" i="37"/>
  <c r="J145" i="37"/>
  <c r="I145" i="37"/>
  <c r="H145" i="37"/>
  <c r="G145" i="37"/>
  <c r="F145" i="37"/>
  <c r="E145" i="37"/>
  <c r="AK144" i="37"/>
  <c r="AJ144" i="37"/>
  <c r="AI144" i="37"/>
  <c r="AH144" i="37"/>
  <c r="AG144" i="37"/>
  <c r="AF144" i="37"/>
  <c r="AE144" i="37"/>
  <c r="AD144" i="37"/>
  <c r="AB144" i="37"/>
  <c r="AA144" i="37"/>
  <c r="Z144" i="37"/>
  <c r="Y144" i="37"/>
  <c r="X144" i="37"/>
  <c r="W144" i="37"/>
  <c r="V144" i="37"/>
  <c r="U144" i="37"/>
  <c r="T144" i="37"/>
  <c r="S144" i="37"/>
  <c r="R144" i="37"/>
  <c r="Q144" i="37"/>
  <c r="P144" i="37"/>
  <c r="O144" i="37"/>
  <c r="N144" i="37"/>
  <c r="M144" i="37"/>
  <c r="L144" i="37"/>
  <c r="K144" i="37"/>
  <c r="J144" i="37"/>
  <c r="I144" i="37"/>
  <c r="H144" i="37"/>
  <c r="G144" i="37"/>
  <c r="F144" i="37"/>
  <c r="E144" i="37"/>
  <c r="AK143" i="37"/>
  <c r="AJ143" i="37"/>
  <c r="AI143" i="37"/>
  <c r="AH143" i="37"/>
  <c r="AG143" i="37"/>
  <c r="AF143" i="37"/>
  <c r="AE143" i="37"/>
  <c r="AD143" i="37"/>
  <c r="AB143" i="37"/>
  <c r="AA143" i="37"/>
  <c r="Z143" i="37"/>
  <c r="Y143" i="37"/>
  <c r="X143" i="37"/>
  <c r="W143" i="37"/>
  <c r="V143" i="37"/>
  <c r="U143" i="37"/>
  <c r="T143" i="37"/>
  <c r="S143" i="37"/>
  <c r="R143" i="37"/>
  <c r="Q143" i="37"/>
  <c r="P143" i="37"/>
  <c r="O143" i="37"/>
  <c r="N143" i="37"/>
  <c r="M143" i="37"/>
  <c r="L143" i="37"/>
  <c r="K143" i="37"/>
  <c r="J143" i="37"/>
  <c r="I143" i="37"/>
  <c r="H143" i="37"/>
  <c r="G143" i="37"/>
  <c r="F143" i="37"/>
  <c r="E143" i="37"/>
  <c r="AK142" i="37"/>
  <c r="AJ142" i="37"/>
  <c r="AI142" i="37"/>
  <c r="AH142" i="37"/>
  <c r="AG142" i="37"/>
  <c r="AF142" i="37"/>
  <c r="AE142" i="37"/>
  <c r="AD142" i="37"/>
  <c r="AB142" i="37"/>
  <c r="AA142" i="37"/>
  <c r="Z142" i="37"/>
  <c r="Y142" i="37"/>
  <c r="X142" i="37"/>
  <c r="W142" i="37"/>
  <c r="V142" i="37"/>
  <c r="U142" i="37"/>
  <c r="T142" i="37"/>
  <c r="S142" i="37"/>
  <c r="R142" i="37"/>
  <c r="Q142" i="37"/>
  <c r="P142" i="37"/>
  <c r="O142" i="37"/>
  <c r="N142" i="37"/>
  <c r="M142" i="37"/>
  <c r="L142" i="37"/>
  <c r="K142" i="37"/>
  <c r="J142" i="37"/>
  <c r="I142" i="37"/>
  <c r="H142" i="37"/>
  <c r="G142" i="37"/>
  <c r="F142" i="37"/>
  <c r="E142" i="37"/>
  <c r="AK141" i="37"/>
  <c r="AJ141" i="37"/>
  <c r="AI141" i="37"/>
  <c r="AH141" i="37"/>
  <c r="AG141" i="37"/>
  <c r="AF141" i="37"/>
  <c r="AE141" i="37"/>
  <c r="AD141" i="37"/>
  <c r="AB141" i="37"/>
  <c r="AA141" i="37"/>
  <c r="Z141" i="37"/>
  <c r="Y141" i="37"/>
  <c r="X141" i="37"/>
  <c r="W141" i="37"/>
  <c r="V141" i="37"/>
  <c r="U141" i="37"/>
  <c r="T141" i="37"/>
  <c r="S141" i="37"/>
  <c r="R141" i="37"/>
  <c r="Q141" i="37"/>
  <c r="P141" i="37"/>
  <c r="O141" i="37"/>
  <c r="N141" i="37"/>
  <c r="M141" i="37"/>
  <c r="L141" i="37"/>
  <c r="K141" i="37"/>
  <c r="J141" i="37"/>
  <c r="I141" i="37"/>
  <c r="H141" i="37"/>
  <c r="G141" i="37"/>
  <c r="F141" i="37"/>
  <c r="E141" i="37"/>
  <c r="AK140" i="37"/>
  <c r="AJ140" i="37"/>
  <c r="AI140" i="37"/>
  <c r="AH140" i="37"/>
  <c r="AG140" i="37"/>
  <c r="AF140" i="37"/>
  <c r="AE140" i="37"/>
  <c r="AD140" i="37"/>
  <c r="AB140" i="37"/>
  <c r="AA140" i="37"/>
  <c r="Z140" i="37"/>
  <c r="Y140" i="37"/>
  <c r="X140" i="37"/>
  <c r="W140" i="37"/>
  <c r="V140" i="37"/>
  <c r="U140" i="37"/>
  <c r="T140" i="37"/>
  <c r="S140" i="37"/>
  <c r="R140" i="37"/>
  <c r="Q140" i="37"/>
  <c r="P140" i="37"/>
  <c r="O140" i="37"/>
  <c r="N140" i="37"/>
  <c r="M140" i="37"/>
  <c r="L140" i="37"/>
  <c r="K140" i="37"/>
  <c r="J140" i="37"/>
  <c r="I140" i="37"/>
  <c r="H140" i="37"/>
  <c r="G140" i="37"/>
  <c r="F140" i="37"/>
  <c r="E140" i="37"/>
  <c r="AK139" i="37"/>
  <c r="AJ139" i="37"/>
  <c r="AI139" i="37"/>
  <c r="AH139" i="37"/>
  <c r="AG139" i="37"/>
  <c r="AF139" i="37"/>
  <c r="AE139" i="37"/>
  <c r="AD139" i="37"/>
  <c r="AB139" i="37"/>
  <c r="AA139" i="37"/>
  <c r="Z139" i="37"/>
  <c r="Y139" i="37"/>
  <c r="X139" i="37"/>
  <c r="W139" i="37"/>
  <c r="V139" i="37"/>
  <c r="U139" i="37"/>
  <c r="T139" i="37"/>
  <c r="S139" i="37"/>
  <c r="R139" i="37"/>
  <c r="Q139" i="37"/>
  <c r="P139" i="37"/>
  <c r="O139" i="37"/>
  <c r="N139" i="37"/>
  <c r="M139" i="37"/>
  <c r="L139" i="37"/>
  <c r="K139" i="37"/>
  <c r="J139" i="37"/>
  <c r="I139" i="37"/>
  <c r="H139" i="37"/>
  <c r="G139" i="37"/>
  <c r="F139" i="37"/>
  <c r="E139" i="37"/>
  <c r="AK138" i="37"/>
  <c r="AJ138" i="37"/>
  <c r="AI138" i="37"/>
  <c r="AH138" i="37"/>
  <c r="AG138" i="37"/>
  <c r="AF138" i="37"/>
  <c r="AE138" i="37"/>
  <c r="AD138" i="37"/>
  <c r="AB138" i="37"/>
  <c r="AA138" i="37"/>
  <c r="Z138" i="37"/>
  <c r="Y138" i="37"/>
  <c r="X138" i="37"/>
  <c r="W138" i="37"/>
  <c r="V138" i="37"/>
  <c r="U138" i="37"/>
  <c r="T138" i="37"/>
  <c r="S138" i="37"/>
  <c r="R138" i="37"/>
  <c r="Q138" i="37"/>
  <c r="P138" i="37"/>
  <c r="O138" i="37"/>
  <c r="N138" i="37"/>
  <c r="M138" i="37"/>
  <c r="L138" i="37"/>
  <c r="K138" i="37"/>
  <c r="J138" i="37"/>
  <c r="I138" i="37"/>
  <c r="H138" i="37"/>
  <c r="G138" i="37"/>
  <c r="F138" i="37"/>
  <c r="E138" i="37"/>
  <c r="AK137" i="37"/>
  <c r="AJ137" i="37"/>
  <c r="AI137" i="37"/>
  <c r="AH137" i="37"/>
  <c r="AG137" i="37"/>
  <c r="AF137" i="37"/>
  <c r="AE137" i="37"/>
  <c r="AD137" i="37"/>
  <c r="AB137" i="37"/>
  <c r="AA137" i="37"/>
  <c r="Z137" i="37"/>
  <c r="Y137" i="37"/>
  <c r="X137" i="37"/>
  <c r="W137" i="37"/>
  <c r="V137" i="37"/>
  <c r="U137" i="37"/>
  <c r="T137" i="37"/>
  <c r="S137" i="37"/>
  <c r="R137" i="37"/>
  <c r="Q137" i="37"/>
  <c r="P137" i="37"/>
  <c r="O137" i="37"/>
  <c r="N137" i="37"/>
  <c r="M137" i="37"/>
  <c r="L137" i="37"/>
  <c r="K137" i="37"/>
  <c r="J137" i="37"/>
  <c r="I137" i="37"/>
  <c r="H137" i="37"/>
  <c r="G137" i="37"/>
  <c r="F137" i="37"/>
  <c r="E137" i="37"/>
  <c r="AK136" i="37"/>
  <c r="AJ136" i="37"/>
  <c r="AI136" i="37"/>
  <c r="AH136" i="37"/>
  <c r="AG136" i="37"/>
  <c r="AF136" i="37"/>
  <c r="AE136" i="37"/>
  <c r="AD136" i="37"/>
  <c r="AB136" i="37"/>
  <c r="AA136" i="37"/>
  <c r="Z136" i="37"/>
  <c r="Y136" i="37"/>
  <c r="X136" i="37"/>
  <c r="W136" i="37"/>
  <c r="V136" i="37"/>
  <c r="U136" i="37"/>
  <c r="T136" i="37"/>
  <c r="S136" i="37"/>
  <c r="R136" i="37"/>
  <c r="Q136" i="37"/>
  <c r="P136" i="37"/>
  <c r="O136" i="37"/>
  <c r="N136" i="37"/>
  <c r="M136" i="37"/>
  <c r="L136" i="37"/>
  <c r="K136" i="37"/>
  <c r="J136" i="37"/>
  <c r="I136" i="37"/>
  <c r="H136" i="37"/>
  <c r="G136" i="37"/>
  <c r="F136" i="37"/>
  <c r="E136" i="37"/>
  <c r="AK135" i="37"/>
  <c r="AJ135" i="37"/>
  <c r="AI135" i="37"/>
  <c r="AH135" i="37"/>
  <c r="AG135" i="37"/>
  <c r="AF135" i="37"/>
  <c r="AE135" i="37"/>
  <c r="AD135" i="37"/>
  <c r="AB135" i="37"/>
  <c r="AA135" i="37"/>
  <c r="Z135" i="37"/>
  <c r="Y135" i="37"/>
  <c r="X135" i="37"/>
  <c r="W135" i="37"/>
  <c r="V135" i="37"/>
  <c r="U135" i="37"/>
  <c r="T135" i="37"/>
  <c r="S135" i="37"/>
  <c r="R135" i="37"/>
  <c r="Q135" i="37"/>
  <c r="P135" i="37"/>
  <c r="O135" i="37"/>
  <c r="N135" i="37"/>
  <c r="M135" i="37"/>
  <c r="L135" i="37"/>
  <c r="K135" i="37"/>
  <c r="J135" i="37"/>
  <c r="I135" i="37"/>
  <c r="H135" i="37"/>
  <c r="G135" i="37"/>
  <c r="F135" i="37"/>
  <c r="E135" i="37"/>
  <c r="AK134" i="37"/>
  <c r="AJ134" i="37"/>
  <c r="AI134" i="37"/>
  <c r="AH134" i="37"/>
  <c r="AG134" i="37"/>
  <c r="AF134" i="37"/>
  <c r="AE134" i="37"/>
  <c r="AD134" i="37"/>
  <c r="AB134" i="37"/>
  <c r="AA134" i="37"/>
  <c r="Z134" i="37"/>
  <c r="Y134" i="37"/>
  <c r="X134" i="37"/>
  <c r="W134" i="37"/>
  <c r="V134" i="37"/>
  <c r="U134" i="37"/>
  <c r="T134" i="37"/>
  <c r="S134" i="37"/>
  <c r="R134" i="37"/>
  <c r="Q134" i="37"/>
  <c r="P134" i="37"/>
  <c r="O134" i="37"/>
  <c r="N134" i="37"/>
  <c r="M134" i="37"/>
  <c r="L134" i="37"/>
  <c r="K134" i="37"/>
  <c r="J134" i="37"/>
  <c r="I134" i="37"/>
  <c r="H134" i="37"/>
  <c r="G134" i="37"/>
  <c r="F134" i="37"/>
  <c r="E134" i="37"/>
  <c r="AK133" i="37"/>
  <c r="AJ133" i="37"/>
  <c r="AI133" i="37"/>
  <c r="AH133" i="37"/>
  <c r="AG133" i="37"/>
  <c r="AF133" i="37"/>
  <c r="AE133" i="37"/>
  <c r="AD133" i="37"/>
  <c r="AB133" i="37"/>
  <c r="AA133" i="37"/>
  <c r="Z133" i="37"/>
  <c r="Y133" i="37"/>
  <c r="X133" i="37"/>
  <c r="W133" i="37"/>
  <c r="V133" i="37"/>
  <c r="U133" i="37"/>
  <c r="T133" i="37"/>
  <c r="S133" i="37"/>
  <c r="R133" i="37"/>
  <c r="Q133" i="37"/>
  <c r="P133" i="37"/>
  <c r="O133" i="37"/>
  <c r="N133" i="37"/>
  <c r="M133" i="37"/>
  <c r="L133" i="37"/>
  <c r="K133" i="37"/>
  <c r="J133" i="37"/>
  <c r="I133" i="37"/>
  <c r="H133" i="37"/>
  <c r="G133" i="37"/>
  <c r="F133" i="37"/>
  <c r="E133" i="37"/>
  <c r="AK132" i="37"/>
  <c r="AJ132" i="37"/>
  <c r="AI132" i="37"/>
  <c r="AH132" i="37"/>
  <c r="AG132" i="37"/>
  <c r="AF132" i="37"/>
  <c r="AE132" i="37"/>
  <c r="AD132" i="37"/>
  <c r="AB132" i="37"/>
  <c r="AA132" i="37"/>
  <c r="Z132" i="37"/>
  <c r="Y132" i="37"/>
  <c r="X132" i="37"/>
  <c r="W132" i="37"/>
  <c r="V132" i="37"/>
  <c r="U132" i="37"/>
  <c r="T132" i="37"/>
  <c r="S132" i="37"/>
  <c r="R132" i="37"/>
  <c r="Q132" i="37"/>
  <c r="P132" i="37"/>
  <c r="O132" i="37"/>
  <c r="N132" i="37"/>
  <c r="M132" i="37"/>
  <c r="L132" i="37"/>
  <c r="K132" i="37"/>
  <c r="J132" i="37"/>
  <c r="I132" i="37"/>
  <c r="H132" i="37"/>
  <c r="G132" i="37"/>
  <c r="F132" i="37"/>
  <c r="E132" i="37"/>
  <c r="AK131" i="37"/>
  <c r="AJ131" i="37"/>
  <c r="AI131" i="37"/>
  <c r="AH131" i="37"/>
  <c r="AG131" i="37"/>
  <c r="AF131" i="37"/>
  <c r="AE131" i="37"/>
  <c r="AD131" i="37"/>
  <c r="AB131" i="37"/>
  <c r="AA131" i="37"/>
  <c r="Z131" i="37"/>
  <c r="Y131" i="37"/>
  <c r="X131" i="37"/>
  <c r="W131" i="37"/>
  <c r="V131" i="37"/>
  <c r="U131" i="37"/>
  <c r="T131" i="37"/>
  <c r="S131" i="37"/>
  <c r="R131" i="37"/>
  <c r="Q131" i="37"/>
  <c r="P131" i="37"/>
  <c r="O131" i="37"/>
  <c r="N131" i="37"/>
  <c r="M131" i="37"/>
  <c r="L131" i="37"/>
  <c r="K131" i="37"/>
  <c r="J131" i="37"/>
  <c r="I131" i="37"/>
  <c r="H131" i="37"/>
  <c r="G131" i="37"/>
  <c r="F131" i="37"/>
  <c r="E131" i="37"/>
  <c r="AK130" i="37"/>
  <c r="AJ130" i="37"/>
  <c r="AI130" i="37"/>
  <c r="AH130" i="37"/>
  <c r="AG130" i="37"/>
  <c r="AF130" i="37"/>
  <c r="AE130" i="37"/>
  <c r="AD130" i="37"/>
  <c r="AB130" i="37"/>
  <c r="AA130" i="37"/>
  <c r="Z130" i="37"/>
  <c r="Y130" i="37"/>
  <c r="X130" i="37"/>
  <c r="W130" i="37"/>
  <c r="V130" i="37"/>
  <c r="U130" i="37"/>
  <c r="T130" i="37"/>
  <c r="S130" i="37"/>
  <c r="R130" i="37"/>
  <c r="Q130" i="37"/>
  <c r="P130" i="37"/>
  <c r="O130" i="37"/>
  <c r="N130" i="37"/>
  <c r="M130" i="37"/>
  <c r="L130" i="37"/>
  <c r="K130" i="37"/>
  <c r="J130" i="37"/>
  <c r="I130" i="37"/>
  <c r="H130" i="37"/>
  <c r="G130" i="37"/>
  <c r="F130" i="37"/>
  <c r="E130" i="37"/>
  <c r="AK129" i="37"/>
  <c r="AJ129" i="37"/>
  <c r="AI129" i="37"/>
  <c r="AH129" i="37"/>
  <c r="AG129" i="37"/>
  <c r="AF129" i="37"/>
  <c r="AE129" i="37"/>
  <c r="AD129" i="37"/>
  <c r="AB129" i="37"/>
  <c r="AA129" i="37"/>
  <c r="Z129" i="37"/>
  <c r="Y129" i="37"/>
  <c r="X129" i="37"/>
  <c r="W129" i="37"/>
  <c r="V129" i="37"/>
  <c r="U129" i="37"/>
  <c r="T129" i="37"/>
  <c r="S129" i="37"/>
  <c r="R129" i="37"/>
  <c r="Q129" i="37"/>
  <c r="P129" i="37"/>
  <c r="O129" i="37"/>
  <c r="N129" i="37"/>
  <c r="M129" i="37"/>
  <c r="L129" i="37"/>
  <c r="K129" i="37"/>
  <c r="J129" i="37"/>
  <c r="I129" i="37"/>
  <c r="H129" i="37"/>
  <c r="G129" i="37"/>
  <c r="F129" i="37"/>
  <c r="E129" i="37"/>
  <c r="AK128" i="37"/>
  <c r="AJ128" i="37"/>
  <c r="AI128" i="37"/>
  <c r="AH128" i="37"/>
  <c r="AG128" i="37"/>
  <c r="AF128" i="37"/>
  <c r="AE128" i="37"/>
  <c r="AD128" i="37"/>
  <c r="AB128" i="37"/>
  <c r="AA128" i="37"/>
  <c r="Z128" i="37"/>
  <c r="Y128" i="37"/>
  <c r="X128" i="37"/>
  <c r="W128" i="37"/>
  <c r="V128" i="37"/>
  <c r="U128" i="37"/>
  <c r="T128" i="37"/>
  <c r="S128" i="37"/>
  <c r="R128" i="37"/>
  <c r="Q128" i="37"/>
  <c r="P128" i="37"/>
  <c r="O128" i="37"/>
  <c r="N128" i="37"/>
  <c r="M128" i="37"/>
  <c r="L128" i="37"/>
  <c r="K128" i="37"/>
  <c r="J128" i="37"/>
  <c r="I128" i="37"/>
  <c r="H128" i="37"/>
  <c r="G128" i="37"/>
  <c r="F128" i="37"/>
  <c r="E128" i="37"/>
  <c r="AK127" i="37"/>
  <c r="AJ127" i="37"/>
  <c r="AI127" i="37"/>
  <c r="AH127" i="37"/>
  <c r="AG127" i="37"/>
  <c r="AF127" i="37"/>
  <c r="AE127" i="37"/>
  <c r="AD127" i="37"/>
  <c r="AB127" i="37"/>
  <c r="AA127" i="37"/>
  <c r="Z127" i="37"/>
  <c r="Y127" i="37"/>
  <c r="X127" i="37"/>
  <c r="W127" i="37"/>
  <c r="V127" i="37"/>
  <c r="U127" i="37"/>
  <c r="T127" i="37"/>
  <c r="S127" i="37"/>
  <c r="R127" i="37"/>
  <c r="Q127" i="37"/>
  <c r="P127" i="37"/>
  <c r="O127" i="37"/>
  <c r="N127" i="37"/>
  <c r="M127" i="37"/>
  <c r="L127" i="37"/>
  <c r="K127" i="37"/>
  <c r="J127" i="37"/>
  <c r="I127" i="37"/>
  <c r="H127" i="37"/>
  <c r="G127" i="37"/>
  <c r="F127" i="37"/>
  <c r="E127" i="37"/>
  <c r="AK126" i="37"/>
  <c r="AJ126" i="37"/>
  <c r="AI126" i="37"/>
  <c r="AH126" i="37"/>
  <c r="AG126" i="37"/>
  <c r="AF126" i="37"/>
  <c r="AE126" i="37"/>
  <c r="AD126" i="37"/>
  <c r="AB126" i="37"/>
  <c r="AA126" i="37"/>
  <c r="Z126" i="37"/>
  <c r="Y126" i="37"/>
  <c r="X126" i="37"/>
  <c r="W126" i="37"/>
  <c r="V126" i="37"/>
  <c r="U126" i="37"/>
  <c r="T126" i="37"/>
  <c r="S126" i="37"/>
  <c r="R126" i="37"/>
  <c r="Q126" i="37"/>
  <c r="P126" i="37"/>
  <c r="O126" i="37"/>
  <c r="N126" i="37"/>
  <c r="M126" i="37"/>
  <c r="L126" i="37"/>
  <c r="K126" i="37"/>
  <c r="J126" i="37"/>
  <c r="I126" i="37"/>
  <c r="H126" i="37"/>
  <c r="G126" i="37"/>
  <c r="F126" i="37"/>
  <c r="E126" i="37"/>
  <c r="AK125" i="37"/>
  <c r="AJ125" i="37"/>
  <c r="AI125" i="37"/>
  <c r="AH125" i="37"/>
  <c r="AG125" i="37"/>
  <c r="AF125" i="37"/>
  <c r="AE125" i="37"/>
  <c r="AD125" i="37"/>
  <c r="AB125" i="37"/>
  <c r="AA125" i="37"/>
  <c r="Z125" i="37"/>
  <c r="Y125" i="37"/>
  <c r="X125" i="37"/>
  <c r="W125" i="37"/>
  <c r="V125" i="37"/>
  <c r="U125" i="37"/>
  <c r="T125" i="37"/>
  <c r="S125" i="37"/>
  <c r="R125" i="37"/>
  <c r="Q125" i="37"/>
  <c r="P125" i="37"/>
  <c r="O125" i="37"/>
  <c r="N125" i="37"/>
  <c r="M125" i="37"/>
  <c r="L125" i="37"/>
  <c r="K125" i="37"/>
  <c r="J125" i="37"/>
  <c r="I125" i="37"/>
  <c r="H125" i="37"/>
  <c r="G125" i="37"/>
  <c r="F125" i="37"/>
  <c r="E125" i="37"/>
  <c r="AK124" i="37"/>
  <c r="AJ124" i="37"/>
  <c r="AI124" i="37"/>
  <c r="AH124" i="37"/>
  <c r="AG124" i="37"/>
  <c r="AF124" i="37"/>
  <c r="AE124" i="37"/>
  <c r="AD124" i="37"/>
  <c r="AB124" i="37"/>
  <c r="AA124" i="37"/>
  <c r="Z124" i="37"/>
  <c r="Y124" i="37"/>
  <c r="X124" i="37"/>
  <c r="W124" i="37"/>
  <c r="V124" i="37"/>
  <c r="U124" i="37"/>
  <c r="T124" i="37"/>
  <c r="S124" i="37"/>
  <c r="R124" i="37"/>
  <c r="Q124" i="37"/>
  <c r="P124" i="37"/>
  <c r="O124" i="37"/>
  <c r="N124" i="37"/>
  <c r="M124" i="37"/>
  <c r="L124" i="37"/>
  <c r="K124" i="37"/>
  <c r="J124" i="37"/>
  <c r="I124" i="37"/>
  <c r="H124" i="37"/>
  <c r="G124" i="37"/>
  <c r="F124" i="37"/>
  <c r="E124" i="37"/>
  <c r="AK123" i="37"/>
  <c r="AJ123" i="37"/>
  <c r="AI123" i="37"/>
  <c r="AH123" i="37"/>
  <c r="AG123" i="37"/>
  <c r="AF123" i="37"/>
  <c r="AE123" i="37"/>
  <c r="AD123" i="37"/>
  <c r="AB123" i="37"/>
  <c r="AA123" i="37"/>
  <c r="Z123" i="37"/>
  <c r="Y123" i="37"/>
  <c r="X123" i="37"/>
  <c r="W123" i="37"/>
  <c r="V123" i="37"/>
  <c r="U123" i="37"/>
  <c r="T123" i="37"/>
  <c r="S123" i="37"/>
  <c r="R123" i="37"/>
  <c r="Q123" i="37"/>
  <c r="P123" i="37"/>
  <c r="O123" i="37"/>
  <c r="N123" i="37"/>
  <c r="M123" i="37"/>
  <c r="L123" i="37"/>
  <c r="K123" i="37"/>
  <c r="J123" i="37"/>
  <c r="I123" i="37"/>
  <c r="H123" i="37"/>
  <c r="G123" i="37"/>
  <c r="F123" i="37"/>
  <c r="E123" i="37"/>
  <c r="AK122" i="37"/>
  <c r="AJ122" i="37"/>
  <c r="AI122" i="37"/>
  <c r="AH122" i="37"/>
  <c r="AG122" i="37"/>
  <c r="AF122" i="37"/>
  <c r="AE122" i="37"/>
  <c r="AD122" i="37"/>
  <c r="AB122" i="37"/>
  <c r="AA122" i="37"/>
  <c r="Z122" i="37"/>
  <c r="Y122" i="37"/>
  <c r="X122" i="37"/>
  <c r="W122" i="37"/>
  <c r="V122" i="37"/>
  <c r="U122" i="37"/>
  <c r="T122" i="37"/>
  <c r="S122" i="37"/>
  <c r="R122" i="37"/>
  <c r="Q122" i="37"/>
  <c r="P122" i="37"/>
  <c r="O122" i="37"/>
  <c r="N122" i="37"/>
  <c r="M122" i="37"/>
  <c r="L122" i="37"/>
  <c r="K122" i="37"/>
  <c r="J122" i="37"/>
  <c r="I122" i="37"/>
  <c r="H122" i="37"/>
  <c r="G122" i="37"/>
  <c r="F122" i="37"/>
  <c r="E122" i="37"/>
  <c r="AK121" i="37"/>
  <c r="AJ121" i="37"/>
  <c r="AI121" i="37"/>
  <c r="AH121" i="37"/>
  <c r="AG121" i="37"/>
  <c r="AF121" i="37"/>
  <c r="AE121" i="37"/>
  <c r="AD121" i="37"/>
  <c r="AB121" i="37"/>
  <c r="AA121" i="37"/>
  <c r="Z121" i="37"/>
  <c r="Y121" i="37"/>
  <c r="X121" i="37"/>
  <c r="W121" i="37"/>
  <c r="V121" i="37"/>
  <c r="U121" i="37"/>
  <c r="T121" i="37"/>
  <c r="S121" i="37"/>
  <c r="R121" i="37"/>
  <c r="Q121" i="37"/>
  <c r="P121" i="37"/>
  <c r="O121" i="37"/>
  <c r="N121" i="37"/>
  <c r="M121" i="37"/>
  <c r="L121" i="37"/>
  <c r="K121" i="37"/>
  <c r="J121" i="37"/>
  <c r="I121" i="37"/>
  <c r="H121" i="37"/>
  <c r="G121" i="37"/>
  <c r="F121" i="37"/>
  <c r="E121" i="37"/>
  <c r="AK120" i="37"/>
  <c r="AJ120" i="37"/>
  <c r="AI120" i="37"/>
  <c r="AH120" i="37"/>
  <c r="AG120" i="37"/>
  <c r="AF120" i="37"/>
  <c r="AE120" i="37"/>
  <c r="AD120" i="37"/>
  <c r="AB120" i="37"/>
  <c r="AA120" i="37"/>
  <c r="Z120" i="37"/>
  <c r="Y120" i="37"/>
  <c r="X120" i="37"/>
  <c r="W120" i="37"/>
  <c r="V120" i="37"/>
  <c r="U120" i="37"/>
  <c r="T120" i="37"/>
  <c r="S120" i="37"/>
  <c r="R120" i="37"/>
  <c r="Q120" i="37"/>
  <c r="P120" i="37"/>
  <c r="O120" i="37"/>
  <c r="N120" i="37"/>
  <c r="M120" i="37"/>
  <c r="L120" i="37"/>
  <c r="K120" i="37"/>
  <c r="J120" i="37"/>
  <c r="I120" i="37"/>
  <c r="H120" i="37"/>
  <c r="G120" i="37"/>
  <c r="F120" i="37"/>
  <c r="E120" i="37"/>
  <c r="AK119" i="37"/>
  <c r="AJ119" i="37"/>
  <c r="AI119" i="37"/>
  <c r="AH119" i="37"/>
  <c r="AG119" i="37"/>
  <c r="AF119" i="37"/>
  <c r="AE119" i="37"/>
  <c r="AD119" i="37"/>
  <c r="AB119" i="37"/>
  <c r="AA119" i="37"/>
  <c r="Z119" i="37"/>
  <c r="Y119" i="37"/>
  <c r="X119" i="37"/>
  <c r="W119" i="37"/>
  <c r="V119" i="37"/>
  <c r="U119" i="37"/>
  <c r="T119" i="37"/>
  <c r="S119" i="37"/>
  <c r="R119" i="37"/>
  <c r="Q119" i="37"/>
  <c r="P119" i="37"/>
  <c r="O119" i="37"/>
  <c r="N119" i="37"/>
  <c r="M119" i="37"/>
  <c r="L119" i="37"/>
  <c r="K119" i="37"/>
  <c r="J119" i="37"/>
  <c r="I119" i="37"/>
  <c r="H119" i="37"/>
  <c r="G119" i="37"/>
  <c r="F119" i="37"/>
  <c r="E119" i="37"/>
  <c r="AK118" i="37"/>
  <c r="AJ118" i="37"/>
  <c r="AI118" i="37"/>
  <c r="AH118" i="37"/>
  <c r="AG118" i="37"/>
  <c r="AF118" i="37"/>
  <c r="AE118" i="37"/>
  <c r="AD118" i="37"/>
  <c r="AB118" i="37"/>
  <c r="AA118" i="37"/>
  <c r="Z118" i="37"/>
  <c r="Y118" i="37"/>
  <c r="X118" i="37"/>
  <c r="W118" i="37"/>
  <c r="V118" i="37"/>
  <c r="U118" i="37"/>
  <c r="T118" i="37"/>
  <c r="S118" i="37"/>
  <c r="R118" i="37"/>
  <c r="Q118" i="37"/>
  <c r="P118" i="37"/>
  <c r="O118" i="37"/>
  <c r="N118" i="37"/>
  <c r="M118" i="37"/>
  <c r="L118" i="37"/>
  <c r="K118" i="37"/>
  <c r="J118" i="37"/>
  <c r="I118" i="37"/>
  <c r="H118" i="37"/>
  <c r="G118" i="37"/>
  <c r="F118" i="37"/>
  <c r="E118" i="37"/>
  <c r="AK117" i="37"/>
  <c r="AJ117" i="37"/>
  <c r="AI117" i="37"/>
  <c r="AH117" i="37"/>
  <c r="AG117" i="37"/>
  <c r="AF117" i="37"/>
  <c r="AE117" i="37"/>
  <c r="AD117" i="37"/>
  <c r="AB117" i="37"/>
  <c r="AA117" i="37"/>
  <c r="Z117" i="37"/>
  <c r="Y117" i="37"/>
  <c r="X117" i="37"/>
  <c r="W117" i="37"/>
  <c r="V117" i="37"/>
  <c r="U117" i="37"/>
  <c r="T117" i="37"/>
  <c r="S117" i="37"/>
  <c r="R117" i="37"/>
  <c r="Q117" i="37"/>
  <c r="P117" i="37"/>
  <c r="O117" i="37"/>
  <c r="N117" i="37"/>
  <c r="M117" i="37"/>
  <c r="L117" i="37"/>
  <c r="K117" i="37"/>
  <c r="J117" i="37"/>
  <c r="I117" i="37"/>
  <c r="H117" i="37"/>
  <c r="G117" i="37"/>
  <c r="F117" i="37"/>
  <c r="E117" i="37"/>
  <c r="AK116" i="37"/>
  <c r="AJ116" i="37"/>
  <c r="AI116" i="37"/>
  <c r="AH116" i="37"/>
  <c r="AG116" i="37"/>
  <c r="AF116" i="37"/>
  <c r="AE116" i="37"/>
  <c r="AD116" i="37"/>
  <c r="AB116" i="37"/>
  <c r="AA116" i="37"/>
  <c r="Z116" i="37"/>
  <c r="Y116" i="37"/>
  <c r="X116" i="37"/>
  <c r="W116" i="37"/>
  <c r="V116" i="37"/>
  <c r="U116" i="37"/>
  <c r="T116" i="37"/>
  <c r="S116" i="37"/>
  <c r="R116" i="37"/>
  <c r="Q116" i="37"/>
  <c r="P116" i="37"/>
  <c r="O116" i="37"/>
  <c r="N116" i="37"/>
  <c r="M116" i="37"/>
  <c r="L116" i="37"/>
  <c r="K116" i="37"/>
  <c r="J116" i="37"/>
  <c r="I116" i="37"/>
  <c r="H116" i="37"/>
  <c r="G116" i="37"/>
  <c r="F116" i="37"/>
  <c r="E116" i="37"/>
  <c r="AK115" i="37"/>
  <c r="AJ115" i="37"/>
  <c r="AI115" i="37"/>
  <c r="AH115" i="37"/>
  <c r="AG115" i="37"/>
  <c r="AF115" i="37"/>
  <c r="AE115" i="37"/>
  <c r="AD115" i="37"/>
  <c r="AB115" i="37"/>
  <c r="AA115" i="37"/>
  <c r="Z115" i="37"/>
  <c r="Y115" i="37"/>
  <c r="X115" i="37"/>
  <c r="W115" i="37"/>
  <c r="V115" i="37"/>
  <c r="U115" i="37"/>
  <c r="T115" i="37"/>
  <c r="S115" i="37"/>
  <c r="R115" i="37"/>
  <c r="Q115" i="37"/>
  <c r="P115" i="37"/>
  <c r="O115" i="37"/>
  <c r="N115" i="37"/>
  <c r="M115" i="37"/>
  <c r="L115" i="37"/>
  <c r="K115" i="37"/>
  <c r="J115" i="37"/>
  <c r="I115" i="37"/>
  <c r="H115" i="37"/>
  <c r="G115" i="37"/>
  <c r="F115" i="37"/>
  <c r="E115" i="37"/>
  <c r="AK114" i="37"/>
  <c r="AJ114" i="37"/>
  <c r="AI114" i="37"/>
  <c r="AH114" i="37"/>
  <c r="AG114" i="37"/>
  <c r="AF114" i="37"/>
  <c r="AE114" i="37"/>
  <c r="AD114" i="37"/>
  <c r="AB114" i="37"/>
  <c r="AA114" i="37"/>
  <c r="Z114" i="37"/>
  <c r="Y114" i="37"/>
  <c r="X114" i="37"/>
  <c r="W114" i="37"/>
  <c r="V114" i="37"/>
  <c r="U114" i="37"/>
  <c r="T114" i="37"/>
  <c r="S114" i="37"/>
  <c r="R114" i="37"/>
  <c r="Q114" i="37"/>
  <c r="P114" i="37"/>
  <c r="O114" i="37"/>
  <c r="N114" i="37"/>
  <c r="M114" i="37"/>
  <c r="L114" i="37"/>
  <c r="K114" i="37"/>
  <c r="J114" i="37"/>
  <c r="I114" i="37"/>
  <c r="H114" i="37"/>
  <c r="G114" i="37"/>
  <c r="F114" i="37"/>
  <c r="E114" i="37"/>
  <c r="AK113" i="37"/>
  <c r="AJ113" i="37"/>
  <c r="AI113" i="37"/>
  <c r="AH113" i="37"/>
  <c r="AG113" i="37"/>
  <c r="AF113" i="37"/>
  <c r="AE113" i="37"/>
  <c r="AD113" i="37"/>
  <c r="AB113" i="37"/>
  <c r="AA113" i="37"/>
  <c r="Z113" i="37"/>
  <c r="Y113" i="37"/>
  <c r="X113" i="37"/>
  <c r="W113" i="37"/>
  <c r="V113" i="37"/>
  <c r="U113" i="37"/>
  <c r="T113" i="37"/>
  <c r="S113" i="37"/>
  <c r="R113" i="37"/>
  <c r="Q113" i="37"/>
  <c r="P113" i="37"/>
  <c r="O113" i="37"/>
  <c r="N113" i="37"/>
  <c r="M113" i="37"/>
  <c r="L113" i="37"/>
  <c r="K113" i="37"/>
  <c r="J113" i="37"/>
  <c r="I113" i="37"/>
  <c r="H113" i="37"/>
  <c r="G113" i="37"/>
  <c r="F113" i="37"/>
  <c r="E113" i="37"/>
  <c r="AK112" i="37"/>
  <c r="AJ112" i="37"/>
  <c r="AI112" i="37"/>
  <c r="AH112" i="37"/>
  <c r="AG112" i="37"/>
  <c r="AF112" i="37"/>
  <c r="AE112" i="37"/>
  <c r="AD112" i="37"/>
  <c r="AB112" i="37"/>
  <c r="AA112" i="37"/>
  <c r="Z112" i="37"/>
  <c r="Y112" i="37"/>
  <c r="X112" i="37"/>
  <c r="W112" i="37"/>
  <c r="V112" i="37"/>
  <c r="U112" i="37"/>
  <c r="T112" i="37"/>
  <c r="S112" i="37"/>
  <c r="R112" i="37"/>
  <c r="Q112" i="37"/>
  <c r="P112" i="37"/>
  <c r="O112" i="37"/>
  <c r="N112" i="37"/>
  <c r="M112" i="37"/>
  <c r="L112" i="37"/>
  <c r="K112" i="37"/>
  <c r="J112" i="37"/>
  <c r="I112" i="37"/>
  <c r="H112" i="37"/>
  <c r="G112" i="37"/>
  <c r="F112" i="37"/>
  <c r="E112" i="37"/>
  <c r="AK111" i="37"/>
  <c r="AJ111" i="37"/>
  <c r="AI111" i="37"/>
  <c r="AH111" i="37"/>
  <c r="AG111" i="37"/>
  <c r="AF111" i="37"/>
  <c r="AE111" i="37"/>
  <c r="AD111" i="37"/>
  <c r="AB111" i="37"/>
  <c r="AA111" i="37"/>
  <c r="Z111" i="37"/>
  <c r="Y111" i="37"/>
  <c r="X111" i="37"/>
  <c r="W111" i="37"/>
  <c r="V111" i="37"/>
  <c r="U111" i="37"/>
  <c r="T111" i="37"/>
  <c r="S111" i="37"/>
  <c r="R111" i="37"/>
  <c r="Q111" i="37"/>
  <c r="P111" i="37"/>
  <c r="O111" i="37"/>
  <c r="N111" i="37"/>
  <c r="M111" i="37"/>
  <c r="L111" i="37"/>
  <c r="K111" i="37"/>
  <c r="J111" i="37"/>
  <c r="I111" i="37"/>
  <c r="H111" i="37"/>
  <c r="G111" i="37"/>
  <c r="F111" i="37"/>
  <c r="E111" i="37"/>
  <c r="AK110" i="37"/>
  <c r="AJ110" i="37"/>
  <c r="AI110" i="37"/>
  <c r="AH110" i="37"/>
  <c r="AG110" i="37"/>
  <c r="AF110" i="37"/>
  <c r="AE110" i="37"/>
  <c r="AD110" i="37"/>
  <c r="AB110" i="37"/>
  <c r="AA110" i="37"/>
  <c r="Z110" i="37"/>
  <c r="Y110" i="37"/>
  <c r="X110" i="37"/>
  <c r="W110" i="37"/>
  <c r="V110" i="37"/>
  <c r="U110" i="37"/>
  <c r="T110" i="37"/>
  <c r="S110" i="37"/>
  <c r="R110" i="37"/>
  <c r="Q110" i="37"/>
  <c r="P110" i="37"/>
  <c r="O110" i="37"/>
  <c r="N110" i="37"/>
  <c r="M110" i="37"/>
  <c r="L110" i="37"/>
  <c r="K110" i="37"/>
  <c r="J110" i="37"/>
  <c r="I110" i="37"/>
  <c r="H110" i="37"/>
  <c r="G110" i="37"/>
  <c r="F110" i="37"/>
  <c r="E110" i="37"/>
  <c r="AK109" i="37"/>
  <c r="AJ109" i="37"/>
  <c r="AI109" i="37"/>
  <c r="AH109" i="37"/>
  <c r="AG109" i="37"/>
  <c r="AF109" i="37"/>
  <c r="AE109" i="37"/>
  <c r="AD109" i="37"/>
  <c r="AB109" i="37"/>
  <c r="AA109" i="37"/>
  <c r="Z109" i="37"/>
  <c r="Y109" i="37"/>
  <c r="X109" i="37"/>
  <c r="W109" i="37"/>
  <c r="V109" i="37"/>
  <c r="U109" i="37"/>
  <c r="T109" i="37"/>
  <c r="S109" i="37"/>
  <c r="R109" i="37"/>
  <c r="Q109" i="37"/>
  <c r="P109" i="37"/>
  <c r="O109" i="37"/>
  <c r="N109" i="37"/>
  <c r="M109" i="37"/>
  <c r="L109" i="37"/>
  <c r="K109" i="37"/>
  <c r="J109" i="37"/>
  <c r="I109" i="37"/>
  <c r="H109" i="37"/>
  <c r="G109" i="37"/>
  <c r="F109" i="37"/>
  <c r="E109" i="37"/>
  <c r="AK108" i="37"/>
  <c r="AJ108" i="37"/>
  <c r="AI108" i="37"/>
  <c r="AH108" i="37"/>
  <c r="AG108" i="37"/>
  <c r="AF108" i="37"/>
  <c r="AE108" i="37"/>
  <c r="AD108" i="37"/>
  <c r="AB108" i="37"/>
  <c r="AA108" i="37"/>
  <c r="Z108" i="37"/>
  <c r="Y108" i="37"/>
  <c r="X108" i="37"/>
  <c r="W108" i="37"/>
  <c r="V108" i="37"/>
  <c r="U108" i="37"/>
  <c r="T108" i="37"/>
  <c r="S108" i="37"/>
  <c r="R108" i="37"/>
  <c r="Q108" i="37"/>
  <c r="P108" i="37"/>
  <c r="O108" i="37"/>
  <c r="N108" i="37"/>
  <c r="M108" i="37"/>
  <c r="L108" i="37"/>
  <c r="K108" i="37"/>
  <c r="J108" i="37"/>
  <c r="I108" i="37"/>
  <c r="H108" i="37"/>
  <c r="G108" i="37"/>
  <c r="F108" i="37"/>
  <c r="E108" i="37"/>
  <c r="AK107" i="37"/>
  <c r="AJ107" i="37"/>
  <c r="AI107" i="37"/>
  <c r="AH107" i="37"/>
  <c r="AG107" i="37"/>
  <c r="AF107" i="37"/>
  <c r="AE107" i="37"/>
  <c r="AD107" i="37"/>
  <c r="AB107" i="37"/>
  <c r="AA107" i="37"/>
  <c r="Z107" i="37"/>
  <c r="Y107" i="37"/>
  <c r="X107" i="37"/>
  <c r="W107" i="37"/>
  <c r="V107" i="37"/>
  <c r="U107" i="37"/>
  <c r="T107" i="37"/>
  <c r="S107" i="37"/>
  <c r="R107" i="37"/>
  <c r="Q107" i="37"/>
  <c r="P107" i="37"/>
  <c r="O107" i="37"/>
  <c r="N107" i="37"/>
  <c r="M107" i="37"/>
  <c r="L107" i="37"/>
  <c r="K107" i="37"/>
  <c r="J107" i="37"/>
  <c r="I107" i="37"/>
  <c r="H107" i="37"/>
  <c r="G107" i="37"/>
  <c r="F107" i="37"/>
  <c r="E107" i="37"/>
  <c r="AK106" i="37"/>
  <c r="AJ106" i="37"/>
  <c r="AI106" i="37"/>
  <c r="AH106" i="37"/>
  <c r="AG106" i="37"/>
  <c r="AF106" i="37"/>
  <c r="AE106" i="37"/>
  <c r="AD106" i="37"/>
  <c r="AB106" i="37"/>
  <c r="AA106" i="37"/>
  <c r="Z106" i="37"/>
  <c r="AC106" i="37" s="1"/>
  <c r="Y106" i="37"/>
  <c r="X106" i="37"/>
  <c r="W106" i="37"/>
  <c r="V106" i="37"/>
  <c r="U106" i="37"/>
  <c r="T106" i="37"/>
  <c r="S106" i="37"/>
  <c r="R106" i="37"/>
  <c r="Q106" i="37"/>
  <c r="P106" i="37"/>
  <c r="O106" i="37"/>
  <c r="N106" i="37"/>
  <c r="M106" i="37"/>
  <c r="L106" i="37"/>
  <c r="K106" i="37"/>
  <c r="J106" i="37"/>
  <c r="I106" i="37"/>
  <c r="H106" i="37"/>
  <c r="G106" i="37"/>
  <c r="F106" i="37"/>
  <c r="E106" i="37"/>
  <c r="AK105" i="37"/>
  <c r="AJ105" i="37"/>
  <c r="AI105" i="37"/>
  <c r="AH105" i="37"/>
  <c r="AG105" i="37"/>
  <c r="AF105" i="37"/>
  <c r="AE105" i="37"/>
  <c r="AD105" i="37"/>
  <c r="AB105" i="37"/>
  <c r="AA105" i="37"/>
  <c r="Z105" i="37"/>
  <c r="Y105" i="37"/>
  <c r="X105" i="37"/>
  <c r="W105" i="37"/>
  <c r="V105" i="37"/>
  <c r="U105" i="37"/>
  <c r="T105" i="37"/>
  <c r="S105" i="37"/>
  <c r="R105" i="37"/>
  <c r="Q105" i="37"/>
  <c r="P105" i="37"/>
  <c r="O105" i="37"/>
  <c r="N105" i="37"/>
  <c r="M105" i="37"/>
  <c r="L105" i="37"/>
  <c r="K105" i="37"/>
  <c r="J105" i="37"/>
  <c r="I105" i="37"/>
  <c r="H105" i="37"/>
  <c r="G105" i="37"/>
  <c r="F105" i="37"/>
  <c r="E105" i="37"/>
  <c r="AK104" i="37"/>
  <c r="AJ104" i="37"/>
  <c r="AI104" i="37"/>
  <c r="AH104" i="37"/>
  <c r="AG104" i="37"/>
  <c r="AF104" i="37"/>
  <c r="AE104" i="37"/>
  <c r="AD104" i="37"/>
  <c r="AB104" i="37"/>
  <c r="AA104" i="37"/>
  <c r="Z104" i="37"/>
  <c r="Y104" i="37"/>
  <c r="X104" i="37"/>
  <c r="W104" i="37"/>
  <c r="V104" i="37"/>
  <c r="U104" i="37"/>
  <c r="T104" i="37"/>
  <c r="S104" i="37"/>
  <c r="R104" i="37"/>
  <c r="Q104" i="37"/>
  <c r="P104" i="37"/>
  <c r="O104" i="37"/>
  <c r="N104" i="37"/>
  <c r="M104" i="37"/>
  <c r="L104" i="37"/>
  <c r="K104" i="37"/>
  <c r="J104" i="37"/>
  <c r="I104" i="37"/>
  <c r="H104" i="37"/>
  <c r="G104" i="37"/>
  <c r="F104" i="37"/>
  <c r="E104" i="37"/>
  <c r="AK103" i="37"/>
  <c r="AJ103" i="37"/>
  <c r="AI103" i="37"/>
  <c r="AH103" i="37"/>
  <c r="AG103" i="37"/>
  <c r="AF103" i="37"/>
  <c r="AE103" i="37"/>
  <c r="AD103" i="37"/>
  <c r="AB103" i="37"/>
  <c r="AA103" i="37"/>
  <c r="Z103" i="37"/>
  <c r="Y103" i="37"/>
  <c r="X103" i="37"/>
  <c r="W103" i="37"/>
  <c r="V103" i="37"/>
  <c r="U103" i="37"/>
  <c r="T103" i="37"/>
  <c r="S103" i="37"/>
  <c r="R103" i="37"/>
  <c r="Q103" i="37"/>
  <c r="P103" i="37"/>
  <c r="O103" i="37"/>
  <c r="N103" i="37"/>
  <c r="M103" i="37"/>
  <c r="L103" i="37"/>
  <c r="K103" i="37"/>
  <c r="J103" i="37"/>
  <c r="I103" i="37"/>
  <c r="H103" i="37"/>
  <c r="G103" i="37"/>
  <c r="F103" i="37"/>
  <c r="E103" i="37"/>
  <c r="AK102" i="37"/>
  <c r="AJ102" i="37"/>
  <c r="AI102" i="37"/>
  <c r="AH102" i="37"/>
  <c r="AG102" i="37"/>
  <c r="AF102" i="37"/>
  <c r="AE102" i="37"/>
  <c r="AD102" i="37"/>
  <c r="AB102" i="37"/>
  <c r="AA102" i="37"/>
  <c r="Z102" i="37"/>
  <c r="Y102" i="37"/>
  <c r="X102" i="37"/>
  <c r="W102" i="37"/>
  <c r="V102" i="37"/>
  <c r="U102" i="37"/>
  <c r="T102" i="37"/>
  <c r="S102" i="37"/>
  <c r="R102" i="37"/>
  <c r="Q102" i="37"/>
  <c r="P102" i="37"/>
  <c r="O102" i="37"/>
  <c r="N102" i="37"/>
  <c r="M102" i="37"/>
  <c r="L102" i="37"/>
  <c r="K102" i="37"/>
  <c r="J102" i="37"/>
  <c r="I102" i="37"/>
  <c r="H102" i="37"/>
  <c r="G102" i="37"/>
  <c r="F102" i="37"/>
  <c r="E102" i="37"/>
  <c r="AK101" i="37"/>
  <c r="AJ101" i="37"/>
  <c r="AI101" i="37"/>
  <c r="AH101" i="37"/>
  <c r="AG101" i="37"/>
  <c r="AF101" i="37"/>
  <c r="AE101" i="37"/>
  <c r="AD101" i="37"/>
  <c r="AB101" i="37"/>
  <c r="AA101" i="37"/>
  <c r="Z101" i="37"/>
  <c r="Y101" i="37"/>
  <c r="X101" i="37"/>
  <c r="W101" i="37"/>
  <c r="V101" i="37"/>
  <c r="U101" i="37"/>
  <c r="T101" i="37"/>
  <c r="S101" i="37"/>
  <c r="R101" i="37"/>
  <c r="Q101" i="37"/>
  <c r="P101" i="37"/>
  <c r="O101" i="37"/>
  <c r="N101" i="37"/>
  <c r="M101" i="37"/>
  <c r="L101" i="37"/>
  <c r="K101" i="37"/>
  <c r="J101" i="37"/>
  <c r="I101" i="37"/>
  <c r="H101" i="37"/>
  <c r="G101" i="37"/>
  <c r="F101" i="37"/>
  <c r="E101" i="37"/>
  <c r="AK100" i="37"/>
  <c r="AJ100" i="37"/>
  <c r="AI100" i="37"/>
  <c r="AH100" i="37"/>
  <c r="AG100" i="37"/>
  <c r="AF100" i="37"/>
  <c r="AE100" i="37"/>
  <c r="AD100" i="37"/>
  <c r="AB100" i="37"/>
  <c r="AA100" i="37"/>
  <c r="Z100" i="37"/>
  <c r="Y100" i="37"/>
  <c r="X100" i="37"/>
  <c r="W100" i="37"/>
  <c r="V100" i="37"/>
  <c r="U100" i="37"/>
  <c r="T100" i="37"/>
  <c r="S100" i="37"/>
  <c r="R100" i="37"/>
  <c r="Q100" i="37"/>
  <c r="P100" i="37"/>
  <c r="O100" i="37"/>
  <c r="N100" i="37"/>
  <c r="M100" i="37"/>
  <c r="L100" i="37"/>
  <c r="K100" i="37"/>
  <c r="J100" i="37"/>
  <c r="I100" i="37"/>
  <c r="H100" i="37"/>
  <c r="G100" i="37"/>
  <c r="F100" i="37"/>
  <c r="E100" i="37"/>
  <c r="AK99" i="37"/>
  <c r="AJ99" i="37"/>
  <c r="AI99" i="37"/>
  <c r="AH99" i="37"/>
  <c r="AG99" i="37"/>
  <c r="AF99" i="37"/>
  <c r="AE99" i="37"/>
  <c r="AD99" i="37"/>
  <c r="AB99" i="37"/>
  <c r="AA99" i="37"/>
  <c r="Z99" i="37"/>
  <c r="AC99" i="37" s="1"/>
  <c r="Y99" i="37"/>
  <c r="X99" i="37"/>
  <c r="W99" i="37"/>
  <c r="V99" i="37"/>
  <c r="U99" i="37"/>
  <c r="T99" i="37"/>
  <c r="S99" i="37"/>
  <c r="R99" i="37"/>
  <c r="Q99" i="37"/>
  <c r="P99" i="37"/>
  <c r="O99" i="37"/>
  <c r="N99" i="37"/>
  <c r="M99" i="37"/>
  <c r="L99" i="37"/>
  <c r="K99" i="37"/>
  <c r="J99" i="37"/>
  <c r="I99" i="37"/>
  <c r="H99" i="37"/>
  <c r="G99" i="37"/>
  <c r="F99" i="37"/>
  <c r="E99" i="37"/>
  <c r="AK98" i="37"/>
  <c r="AJ98" i="37"/>
  <c r="AI98" i="37"/>
  <c r="AH98" i="37"/>
  <c r="AG98" i="37"/>
  <c r="AF98" i="37"/>
  <c r="AE98" i="37"/>
  <c r="AD98" i="37"/>
  <c r="AB98" i="37"/>
  <c r="AA98" i="37"/>
  <c r="Z98" i="37"/>
  <c r="AC98" i="37" s="1"/>
  <c r="Y98" i="37"/>
  <c r="X98" i="37"/>
  <c r="W98" i="37"/>
  <c r="V98" i="37"/>
  <c r="U98" i="37"/>
  <c r="T98" i="37"/>
  <c r="S98" i="37"/>
  <c r="R98" i="37"/>
  <c r="Q98" i="37"/>
  <c r="P98" i="37"/>
  <c r="O98" i="37"/>
  <c r="N98" i="37"/>
  <c r="M98" i="37"/>
  <c r="L98" i="37"/>
  <c r="K98" i="37"/>
  <c r="J98" i="37"/>
  <c r="I98" i="37"/>
  <c r="H98" i="37"/>
  <c r="G98" i="37"/>
  <c r="F98" i="37"/>
  <c r="E98" i="37"/>
  <c r="AK97" i="37"/>
  <c r="AJ97" i="37"/>
  <c r="AI97" i="37"/>
  <c r="AH97" i="37"/>
  <c r="AG97" i="37"/>
  <c r="AF97" i="37"/>
  <c r="AE97" i="37"/>
  <c r="AD97" i="37"/>
  <c r="AB97" i="37"/>
  <c r="AA97" i="37"/>
  <c r="Z97" i="37"/>
  <c r="Y97" i="37"/>
  <c r="X97" i="37"/>
  <c r="W97" i="37"/>
  <c r="V97" i="37"/>
  <c r="U97" i="37"/>
  <c r="T97" i="37"/>
  <c r="S97" i="37"/>
  <c r="R97" i="37"/>
  <c r="Q97" i="37"/>
  <c r="P97" i="37"/>
  <c r="O97" i="37"/>
  <c r="N97" i="37"/>
  <c r="M97" i="37"/>
  <c r="L97" i="37"/>
  <c r="K97" i="37"/>
  <c r="J97" i="37"/>
  <c r="I97" i="37"/>
  <c r="H97" i="37"/>
  <c r="G97" i="37"/>
  <c r="F97" i="37"/>
  <c r="E97" i="37"/>
  <c r="AK96" i="37"/>
  <c r="AJ96" i="37"/>
  <c r="AI96" i="37"/>
  <c r="AH96" i="37"/>
  <c r="AG96" i="37"/>
  <c r="AF96" i="37"/>
  <c r="AE96" i="37"/>
  <c r="AD96" i="37"/>
  <c r="AB96" i="37"/>
  <c r="AA96" i="37"/>
  <c r="Z96" i="37"/>
  <c r="Y96" i="37"/>
  <c r="X96" i="37"/>
  <c r="W96" i="37"/>
  <c r="V96" i="37"/>
  <c r="U96" i="37"/>
  <c r="T96" i="37"/>
  <c r="S96" i="37"/>
  <c r="R96" i="37"/>
  <c r="Q96" i="37"/>
  <c r="P96" i="37"/>
  <c r="O96" i="37"/>
  <c r="N96" i="37"/>
  <c r="M96" i="37"/>
  <c r="L96" i="37"/>
  <c r="K96" i="37"/>
  <c r="J96" i="37"/>
  <c r="I96" i="37"/>
  <c r="H96" i="37"/>
  <c r="G96" i="37"/>
  <c r="F96" i="37"/>
  <c r="E96" i="37"/>
  <c r="AK95" i="37"/>
  <c r="AJ95" i="37"/>
  <c r="AI95" i="37"/>
  <c r="AH95" i="37"/>
  <c r="AG95" i="37"/>
  <c r="AF95" i="37"/>
  <c r="AE95" i="37"/>
  <c r="AD95" i="37"/>
  <c r="AB95" i="37"/>
  <c r="AA95" i="37"/>
  <c r="Z95" i="37"/>
  <c r="Y95" i="37"/>
  <c r="X95" i="37"/>
  <c r="W95" i="37"/>
  <c r="V95" i="37"/>
  <c r="U95" i="37"/>
  <c r="T95" i="37"/>
  <c r="S95" i="37"/>
  <c r="R95" i="37"/>
  <c r="Q95" i="37"/>
  <c r="P95" i="37"/>
  <c r="O95" i="37"/>
  <c r="N95" i="37"/>
  <c r="M95" i="37"/>
  <c r="L95" i="37"/>
  <c r="K95" i="37"/>
  <c r="J95" i="37"/>
  <c r="I95" i="37"/>
  <c r="H95" i="37"/>
  <c r="G95" i="37"/>
  <c r="F95" i="37"/>
  <c r="E95" i="37"/>
  <c r="AK94" i="37"/>
  <c r="AJ94" i="37"/>
  <c r="AI94" i="37"/>
  <c r="AH94" i="37"/>
  <c r="AG94" i="37"/>
  <c r="AF94" i="37"/>
  <c r="AE94" i="37"/>
  <c r="AD94" i="37"/>
  <c r="AB94" i="37"/>
  <c r="AA94" i="37"/>
  <c r="Z94" i="37"/>
  <c r="AC94" i="37" s="1"/>
  <c r="Y94" i="37"/>
  <c r="X94" i="37"/>
  <c r="W94" i="37"/>
  <c r="V94" i="37"/>
  <c r="U94" i="37"/>
  <c r="T94" i="37"/>
  <c r="S94" i="37"/>
  <c r="R94" i="37"/>
  <c r="Q94" i="37"/>
  <c r="P94" i="37"/>
  <c r="O94" i="37"/>
  <c r="N94" i="37"/>
  <c r="M94" i="37"/>
  <c r="L94" i="37"/>
  <c r="K94" i="37"/>
  <c r="J94" i="37"/>
  <c r="I94" i="37"/>
  <c r="H94" i="37"/>
  <c r="G94" i="37"/>
  <c r="F94" i="37"/>
  <c r="E94" i="37"/>
  <c r="AK93" i="37"/>
  <c r="AJ93" i="37"/>
  <c r="AI93" i="37"/>
  <c r="AH93" i="37"/>
  <c r="AG93" i="37"/>
  <c r="AF93" i="37"/>
  <c r="AE93" i="37"/>
  <c r="AD93" i="37"/>
  <c r="AB93" i="37"/>
  <c r="AA93" i="37"/>
  <c r="Z93" i="37"/>
  <c r="AC93" i="37" s="1"/>
  <c r="Y93" i="37"/>
  <c r="X93" i="37"/>
  <c r="W93" i="37"/>
  <c r="V93" i="37"/>
  <c r="U93" i="37"/>
  <c r="T93" i="37"/>
  <c r="S93" i="37"/>
  <c r="R93" i="37"/>
  <c r="Q93" i="37"/>
  <c r="P93" i="37"/>
  <c r="O93" i="37"/>
  <c r="N93" i="37"/>
  <c r="M93" i="37"/>
  <c r="L93" i="37"/>
  <c r="K93" i="37"/>
  <c r="J93" i="37"/>
  <c r="I93" i="37"/>
  <c r="H93" i="37"/>
  <c r="G93" i="37"/>
  <c r="F93" i="37"/>
  <c r="E93" i="37"/>
  <c r="AK92" i="37"/>
  <c r="AJ92" i="37"/>
  <c r="AI92" i="37"/>
  <c r="AH92" i="37"/>
  <c r="AG92" i="37"/>
  <c r="AF92" i="37"/>
  <c r="AE92" i="37"/>
  <c r="AD92" i="37"/>
  <c r="AB92" i="37"/>
  <c r="AA92" i="37"/>
  <c r="Z92" i="37"/>
  <c r="AC92" i="37" s="1"/>
  <c r="Y92" i="37"/>
  <c r="X92" i="37"/>
  <c r="W92" i="37"/>
  <c r="V92" i="37"/>
  <c r="U92" i="37"/>
  <c r="T92" i="37"/>
  <c r="S92" i="37"/>
  <c r="R92" i="37"/>
  <c r="Q92" i="37"/>
  <c r="P92" i="37"/>
  <c r="O92" i="37"/>
  <c r="N92" i="37"/>
  <c r="M92" i="37"/>
  <c r="L92" i="37"/>
  <c r="K92" i="37"/>
  <c r="J92" i="37"/>
  <c r="I92" i="37"/>
  <c r="H92" i="37"/>
  <c r="G92" i="37"/>
  <c r="F92" i="37"/>
  <c r="E92" i="37"/>
  <c r="AK91" i="37"/>
  <c r="AJ91" i="37"/>
  <c r="AI91" i="37"/>
  <c r="AH91" i="37"/>
  <c r="AG91" i="37"/>
  <c r="AF91" i="37"/>
  <c r="AE91" i="37"/>
  <c r="AD91" i="37"/>
  <c r="AB91" i="37"/>
  <c r="AA91" i="37"/>
  <c r="Z91" i="37"/>
  <c r="AC91" i="37" s="1"/>
  <c r="Y91" i="37"/>
  <c r="X91" i="37"/>
  <c r="W91" i="37"/>
  <c r="V91" i="37"/>
  <c r="U91" i="37"/>
  <c r="T91" i="37"/>
  <c r="S91" i="37"/>
  <c r="R91" i="37"/>
  <c r="Q91" i="37"/>
  <c r="P91" i="37"/>
  <c r="O91" i="37"/>
  <c r="N91" i="37"/>
  <c r="M91" i="37"/>
  <c r="L91" i="37"/>
  <c r="K91" i="37"/>
  <c r="J91" i="37"/>
  <c r="I91" i="37"/>
  <c r="H91" i="37"/>
  <c r="G91" i="37"/>
  <c r="F91" i="37"/>
  <c r="E91" i="37"/>
  <c r="AK90" i="37"/>
  <c r="AJ90" i="37"/>
  <c r="AI90" i="37"/>
  <c r="AH90" i="37"/>
  <c r="AG90" i="37"/>
  <c r="AF90" i="37"/>
  <c r="AE90" i="37"/>
  <c r="AD90" i="37"/>
  <c r="AB90" i="37"/>
  <c r="AA90" i="37"/>
  <c r="Z90" i="37"/>
  <c r="AC90" i="37" s="1"/>
  <c r="Y90" i="37"/>
  <c r="X90" i="37"/>
  <c r="W90" i="37"/>
  <c r="V90" i="37"/>
  <c r="U90" i="37"/>
  <c r="T90" i="37"/>
  <c r="S90" i="37"/>
  <c r="R90" i="37"/>
  <c r="Q90" i="37"/>
  <c r="P90" i="37"/>
  <c r="O90" i="37"/>
  <c r="N90" i="37"/>
  <c r="M90" i="37"/>
  <c r="L90" i="37"/>
  <c r="K90" i="37"/>
  <c r="J90" i="37"/>
  <c r="I90" i="37"/>
  <c r="H90" i="37"/>
  <c r="G90" i="37"/>
  <c r="F90" i="37"/>
  <c r="E90" i="37"/>
  <c r="AK89" i="37"/>
  <c r="AJ89" i="37"/>
  <c r="AI89" i="37"/>
  <c r="AH89" i="37"/>
  <c r="AG89" i="37"/>
  <c r="AF89" i="37"/>
  <c r="AE89" i="37"/>
  <c r="AD89" i="37"/>
  <c r="AB89" i="37"/>
  <c r="AA89" i="37"/>
  <c r="Z89" i="37"/>
  <c r="Y89" i="37"/>
  <c r="X89" i="37"/>
  <c r="W89" i="37"/>
  <c r="V89" i="37"/>
  <c r="U89" i="37"/>
  <c r="T89" i="37"/>
  <c r="S89" i="37"/>
  <c r="R89" i="37"/>
  <c r="Q89" i="37"/>
  <c r="P89" i="37"/>
  <c r="O89" i="37"/>
  <c r="N89" i="37"/>
  <c r="M89" i="37"/>
  <c r="L89" i="37"/>
  <c r="K89" i="37"/>
  <c r="J89" i="37"/>
  <c r="I89" i="37"/>
  <c r="H89" i="37"/>
  <c r="G89" i="37"/>
  <c r="F89" i="37"/>
  <c r="E89" i="37"/>
  <c r="AK88" i="37"/>
  <c r="AJ88" i="37"/>
  <c r="AI88" i="37"/>
  <c r="AH88" i="37"/>
  <c r="AG88" i="37"/>
  <c r="AF88" i="37"/>
  <c r="AE88" i="37"/>
  <c r="AD88" i="37"/>
  <c r="AB88" i="37"/>
  <c r="AA88" i="37"/>
  <c r="Z88" i="37"/>
  <c r="Y88" i="37"/>
  <c r="X88" i="37"/>
  <c r="W88" i="37"/>
  <c r="V88" i="37"/>
  <c r="U88" i="37"/>
  <c r="T88" i="37"/>
  <c r="S88" i="37"/>
  <c r="R88" i="37"/>
  <c r="Q88" i="37"/>
  <c r="P88" i="37"/>
  <c r="O88" i="37"/>
  <c r="N88" i="37"/>
  <c r="M88" i="37"/>
  <c r="L88" i="37"/>
  <c r="K88" i="37"/>
  <c r="J88" i="37"/>
  <c r="I88" i="37"/>
  <c r="H88" i="37"/>
  <c r="G88" i="37"/>
  <c r="F88" i="37"/>
  <c r="E88" i="37"/>
  <c r="AK87" i="37"/>
  <c r="AJ87" i="37"/>
  <c r="AI87" i="37"/>
  <c r="AH87" i="37"/>
  <c r="AG87" i="37"/>
  <c r="AF87" i="37"/>
  <c r="AE87" i="37"/>
  <c r="AD87" i="37"/>
  <c r="AB87" i="37"/>
  <c r="AA87" i="37"/>
  <c r="Z87" i="37"/>
  <c r="Y87" i="37"/>
  <c r="X87" i="37"/>
  <c r="W87" i="37"/>
  <c r="V87" i="37"/>
  <c r="U87" i="37"/>
  <c r="T87" i="37"/>
  <c r="S87" i="37"/>
  <c r="R87" i="37"/>
  <c r="Q87" i="37"/>
  <c r="P87" i="37"/>
  <c r="O87" i="37"/>
  <c r="N87" i="37"/>
  <c r="M87" i="37"/>
  <c r="L87" i="37"/>
  <c r="K87" i="37"/>
  <c r="J87" i="37"/>
  <c r="I87" i="37"/>
  <c r="H87" i="37"/>
  <c r="G87" i="37"/>
  <c r="F87" i="37"/>
  <c r="E87" i="37"/>
  <c r="AK86" i="37"/>
  <c r="AJ86" i="37"/>
  <c r="AI86" i="37"/>
  <c r="AH86" i="37"/>
  <c r="AG86" i="37"/>
  <c r="AF86" i="37"/>
  <c r="AE86" i="37"/>
  <c r="AD86" i="37"/>
  <c r="AB86" i="37"/>
  <c r="AA86" i="37"/>
  <c r="Z86" i="37"/>
  <c r="AC86" i="37" s="1"/>
  <c r="Y86" i="37"/>
  <c r="X86" i="37"/>
  <c r="W86" i="37"/>
  <c r="V86" i="37"/>
  <c r="U86" i="37"/>
  <c r="T86" i="37"/>
  <c r="S86" i="37"/>
  <c r="R86" i="37"/>
  <c r="Q86" i="37"/>
  <c r="P86" i="37"/>
  <c r="O86" i="37"/>
  <c r="N86" i="37"/>
  <c r="M86" i="37"/>
  <c r="L86" i="37"/>
  <c r="K86" i="37"/>
  <c r="J86" i="37"/>
  <c r="I86" i="37"/>
  <c r="H86" i="37"/>
  <c r="G86" i="37"/>
  <c r="F86" i="37"/>
  <c r="E86" i="37"/>
  <c r="AK85" i="37"/>
  <c r="AJ85" i="37"/>
  <c r="AI85" i="37"/>
  <c r="AH85" i="37"/>
  <c r="AG85" i="37"/>
  <c r="AF85" i="37"/>
  <c r="AE85" i="37"/>
  <c r="AD85" i="37"/>
  <c r="AB85" i="37"/>
  <c r="AA85" i="37"/>
  <c r="Z85" i="37"/>
  <c r="Y85" i="37"/>
  <c r="X85" i="37"/>
  <c r="W85" i="37"/>
  <c r="V85" i="37"/>
  <c r="U85" i="37"/>
  <c r="T85" i="37"/>
  <c r="S85" i="37"/>
  <c r="R85" i="37"/>
  <c r="Q85" i="37"/>
  <c r="P85" i="37"/>
  <c r="O85" i="37"/>
  <c r="N85" i="37"/>
  <c r="M85" i="37"/>
  <c r="L85" i="37"/>
  <c r="K85" i="37"/>
  <c r="J85" i="37"/>
  <c r="I85" i="37"/>
  <c r="H85" i="37"/>
  <c r="G85" i="37"/>
  <c r="F85" i="37"/>
  <c r="E85" i="37"/>
  <c r="AK84" i="37"/>
  <c r="AJ84" i="37"/>
  <c r="AI84" i="37"/>
  <c r="AH84" i="37"/>
  <c r="AG84" i="37"/>
  <c r="AF84" i="37"/>
  <c r="AE84" i="37"/>
  <c r="AD84" i="37"/>
  <c r="AB84" i="37"/>
  <c r="AA84" i="37"/>
  <c r="Z84" i="37"/>
  <c r="Y84" i="37"/>
  <c r="X84" i="37"/>
  <c r="W84" i="37"/>
  <c r="V84" i="37"/>
  <c r="U84" i="37"/>
  <c r="T84" i="37"/>
  <c r="S84" i="37"/>
  <c r="R84" i="37"/>
  <c r="Q84" i="37"/>
  <c r="P84" i="37"/>
  <c r="O84" i="37"/>
  <c r="N84" i="37"/>
  <c r="M84" i="37"/>
  <c r="L84" i="37"/>
  <c r="K84" i="37"/>
  <c r="J84" i="37"/>
  <c r="I84" i="37"/>
  <c r="H84" i="37"/>
  <c r="G84" i="37"/>
  <c r="F84" i="37"/>
  <c r="E84" i="37"/>
  <c r="AK83" i="37"/>
  <c r="AJ83" i="37"/>
  <c r="AI83" i="37"/>
  <c r="AH83" i="37"/>
  <c r="AG83" i="37"/>
  <c r="AF83" i="37"/>
  <c r="AE83" i="37"/>
  <c r="AD83" i="37"/>
  <c r="AB83" i="37"/>
  <c r="AA83" i="37"/>
  <c r="Z83" i="37"/>
  <c r="Y83" i="37"/>
  <c r="X83" i="37"/>
  <c r="W83" i="37"/>
  <c r="V83" i="37"/>
  <c r="U83" i="37"/>
  <c r="T83" i="37"/>
  <c r="S83" i="37"/>
  <c r="R83" i="37"/>
  <c r="Q83" i="37"/>
  <c r="P83" i="37"/>
  <c r="O83" i="37"/>
  <c r="N83" i="37"/>
  <c r="M83" i="37"/>
  <c r="L83" i="37"/>
  <c r="K83" i="37"/>
  <c r="J83" i="37"/>
  <c r="I83" i="37"/>
  <c r="H83" i="37"/>
  <c r="G83" i="37"/>
  <c r="F83" i="37"/>
  <c r="E83" i="37"/>
  <c r="AK82" i="37"/>
  <c r="AJ82" i="37"/>
  <c r="AI82" i="37"/>
  <c r="AH82" i="37"/>
  <c r="AG82" i="37"/>
  <c r="AF82" i="37"/>
  <c r="AE82" i="37"/>
  <c r="AD82" i="37"/>
  <c r="AB82" i="37"/>
  <c r="AA82" i="37"/>
  <c r="Z82" i="37"/>
  <c r="Y82" i="37"/>
  <c r="X82" i="37"/>
  <c r="W82" i="37"/>
  <c r="V82" i="37"/>
  <c r="U82" i="37"/>
  <c r="T82" i="37"/>
  <c r="S82" i="37"/>
  <c r="R82" i="37"/>
  <c r="Q82" i="37"/>
  <c r="P82" i="37"/>
  <c r="O82" i="37"/>
  <c r="N82" i="37"/>
  <c r="M82" i="37"/>
  <c r="L82" i="37"/>
  <c r="K82" i="37"/>
  <c r="J82" i="37"/>
  <c r="I82" i="37"/>
  <c r="H82" i="37"/>
  <c r="G82" i="37"/>
  <c r="F82" i="37"/>
  <c r="E82" i="37"/>
  <c r="AK81" i="37"/>
  <c r="AJ81" i="37"/>
  <c r="AI81" i="37"/>
  <c r="AH81" i="37"/>
  <c r="AG81" i="37"/>
  <c r="AF81" i="37"/>
  <c r="AE81" i="37"/>
  <c r="AD81" i="37"/>
  <c r="AB81" i="37"/>
  <c r="AA81" i="37"/>
  <c r="Z81" i="37"/>
  <c r="Y81" i="37"/>
  <c r="X81" i="37"/>
  <c r="W81" i="37"/>
  <c r="V81" i="37"/>
  <c r="U81" i="37"/>
  <c r="T81" i="37"/>
  <c r="S81" i="37"/>
  <c r="R81" i="37"/>
  <c r="Q81" i="37"/>
  <c r="P81" i="37"/>
  <c r="O81" i="37"/>
  <c r="N81" i="37"/>
  <c r="M81" i="37"/>
  <c r="L81" i="37"/>
  <c r="K81" i="37"/>
  <c r="J81" i="37"/>
  <c r="I81" i="37"/>
  <c r="H81" i="37"/>
  <c r="G81" i="37"/>
  <c r="F81" i="37"/>
  <c r="E81" i="37"/>
  <c r="AK80" i="37"/>
  <c r="AJ80" i="37"/>
  <c r="AI80" i="37"/>
  <c r="AH80" i="37"/>
  <c r="AG80" i="37"/>
  <c r="AF80" i="37"/>
  <c r="AE80" i="37"/>
  <c r="AD80" i="37"/>
  <c r="AB80" i="37"/>
  <c r="AA80" i="37"/>
  <c r="Z80" i="37"/>
  <c r="AC80" i="37" s="1"/>
  <c r="Y80" i="37"/>
  <c r="X80" i="37"/>
  <c r="W80" i="37"/>
  <c r="V80" i="37"/>
  <c r="U80" i="37"/>
  <c r="T80" i="37"/>
  <c r="S80" i="37"/>
  <c r="R80" i="37"/>
  <c r="Q80" i="37"/>
  <c r="P80" i="37"/>
  <c r="O80" i="37"/>
  <c r="N80" i="37"/>
  <c r="M80" i="37"/>
  <c r="L80" i="37"/>
  <c r="K80" i="37"/>
  <c r="J80" i="37"/>
  <c r="I80" i="37"/>
  <c r="H80" i="37"/>
  <c r="G80" i="37"/>
  <c r="F80" i="37"/>
  <c r="E80" i="37"/>
  <c r="AK79" i="37"/>
  <c r="AJ79" i="37"/>
  <c r="AI79" i="37"/>
  <c r="AH79" i="37"/>
  <c r="AG79" i="37"/>
  <c r="AF79" i="37"/>
  <c r="AE79" i="37"/>
  <c r="AD79" i="37"/>
  <c r="AB79" i="37"/>
  <c r="AA79" i="37"/>
  <c r="Z79" i="37"/>
  <c r="Y79" i="37"/>
  <c r="X79" i="37"/>
  <c r="W79" i="37"/>
  <c r="V79" i="37"/>
  <c r="U79" i="37"/>
  <c r="T79" i="37"/>
  <c r="S79" i="37"/>
  <c r="R79" i="37"/>
  <c r="Q79" i="37"/>
  <c r="P79" i="37"/>
  <c r="O79" i="37"/>
  <c r="N79" i="37"/>
  <c r="M79" i="37"/>
  <c r="L79" i="37"/>
  <c r="K79" i="37"/>
  <c r="J79" i="37"/>
  <c r="I79" i="37"/>
  <c r="H79" i="37"/>
  <c r="G79" i="37"/>
  <c r="F79" i="37"/>
  <c r="E79" i="37"/>
  <c r="AK78" i="37"/>
  <c r="AJ78" i="37"/>
  <c r="AI78" i="37"/>
  <c r="AH78" i="37"/>
  <c r="AG78" i="37"/>
  <c r="AF78" i="37"/>
  <c r="AE78" i="37"/>
  <c r="AD78" i="37"/>
  <c r="AB78" i="37"/>
  <c r="AA78" i="37"/>
  <c r="Z78" i="37"/>
  <c r="Y78" i="37"/>
  <c r="X78" i="37"/>
  <c r="W78" i="37"/>
  <c r="V78" i="37"/>
  <c r="U78" i="37"/>
  <c r="T78" i="37"/>
  <c r="S78" i="37"/>
  <c r="R78" i="37"/>
  <c r="Q78" i="37"/>
  <c r="P78" i="37"/>
  <c r="O78" i="37"/>
  <c r="N78" i="37"/>
  <c r="M78" i="37"/>
  <c r="L78" i="37"/>
  <c r="K78" i="37"/>
  <c r="J78" i="37"/>
  <c r="I78" i="37"/>
  <c r="H78" i="37"/>
  <c r="G78" i="37"/>
  <c r="F78" i="37"/>
  <c r="E78" i="37"/>
  <c r="AK77" i="37"/>
  <c r="AJ77" i="37"/>
  <c r="AI77" i="37"/>
  <c r="AH77" i="37"/>
  <c r="AG77" i="37"/>
  <c r="AF77" i="37"/>
  <c r="AE77" i="37"/>
  <c r="AD77" i="37"/>
  <c r="AB77" i="37"/>
  <c r="AA77" i="37"/>
  <c r="Z77" i="37"/>
  <c r="Y77" i="37"/>
  <c r="X77" i="37"/>
  <c r="W77" i="37"/>
  <c r="V77" i="37"/>
  <c r="U77" i="37"/>
  <c r="T77" i="37"/>
  <c r="S77" i="37"/>
  <c r="R77" i="37"/>
  <c r="Q77" i="37"/>
  <c r="P77" i="37"/>
  <c r="O77" i="37"/>
  <c r="N77" i="37"/>
  <c r="M77" i="37"/>
  <c r="L77" i="37"/>
  <c r="K77" i="37"/>
  <c r="J77" i="37"/>
  <c r="I77" i="37"/>
  <c r="H77" i="37"/>
  <c r="G77" i="37"/>
  <c r="F77" i="37"/>
  <c r="E77" i="37"/>
  <c r="AK76" i="37"/>
  <c r="AJ76" i="37"/>
  <c r="AI76" i="37"/>
  <c r="AH76" i="37"/>
  <c r="AG76" i="37"/>
  <c r="AF76" i="37"/>
  <c r="AE76" i="37"/>
  <c r="AD76" i="37"/>
  <c r="AB76" i="37"/>
  <c r="AA76" i="37"/>
  <c r="Z76" i="37"/>
  <c r="Y76" i="37"/>
  <c r="X76" i="37"/>
  <c r="W76" i="37"/>
  <c r="V76" i="37"/>
  <c r="U76" i="37"/>
  <c r="T76" i="37"/>
  <c r="S76" i="37"/>
  <c r="R76" i="37"/>
  <c r="Q76" i="37"/>
  <c r="P76" i="37"/>
  <c r="O76" i="37"/>
  <c r="N76" i="37"/>
  <c r="M76" i="37"/>
  <c r="L76" i="37"/>
  <c r="K76" i="37"/>
  <c r="J76" i="37"/>
  <c r="I76" i="37"/>
  <c r="H76" i="37"/>
  <c r="G76" i="37"/>
  <c r="F76" i="37"/>
  <c r="E76" i="37"/>
  <c r="AK75" i="37"/>
  <c r="AJ75" i="37"/>
  <c r="AI75" i="37"/>
  <c r="AH75" i="37"/>
  <c r="AG75" i="37"/>
  <c r="AF75" i="37"/>
  <c r="AE75" i="37"/>
  <c r="AD75" i="37"/>
  <c r="AB75" i="37"/>
  <c r="AA75" i="37"/>
  <c r="Z75" i="37"/>
  <c r="Y75" i="37"/>
  <c r="X75" i="37"/>
  <c r="W75" i="37"/>
  <c r="V75" i="37"/>
  <c r="U75" i="37"/>
  <c r="T75" i="37"/>
  <c r="S75" i="37"/>
  <c r="R75" i="37"/>
  <c r="Q75" i="37"/>
  <c r="P75" i="37"/>
  <c r="O75" i="37"/>
  <c r="N75" i="37"/>
  <c r="M75" i="37"/>
  <c r="L75" i="37"/>
  <c r="K75" i="37"/>
  <c r="J75" i="37"/>
  <c r="I75" i="37"/>
  <c r="H75" i="37"/>
  <c r="G75" i="37"/>
  <c r="F75" i="37"/>
  <c r="E75" i="37"/>
  <c r="AK74" i="37"/>
  <c r="AJ74" i="37"/>
  <c r="AI74" i="37"/>
  <c r="AH74" i="37"/>
  <c r="AG74" i="37"/>
  <c r="AF74" i="37"/>
  <c r="AE74" i="37"/>
  <c r="AD74" i="37"/>
  <c r="AB74" i="37"/>
  <c r="AA74" i="37"/>
  <c r="Z74" i="37"/>
  <c r="Y74" i="37"/>
  <c r="X74" i="37"/>
  <c r="W74" i="37"/>
  <c r="V74" i="37"/>
  <c r="U74" i="37"/>
  <c r="T74" i="37"/>
  <c r="S74" i="37"/>
  <c r="R74" i="37"/>
  <c r="Q74" i="37"/>
  <c r="P74" i="37"/>
  <c r="O74" i="37"/>
  <c r="N74" i="37"/>
  <c r="M74" i="37"/>
  <c r="L74" i="37"/>
  <c r="K74" i="37"/>
  <c r="J74" i="37"/>
  <c r="I74" i="37"/>
  <c r="H74" i="37"/>
  <c r="G74" i="37"/>
  <c r="F74" i="37"/>
  <c r="E74" i="37"/>
  <c r="AK73" i="37"/>
  <c r="AJ73" i="37"/>
  <c r="AI73" i="37"/>
  <c r="AH73" i="37"/>
  <c r="AG73" i="37"/>
  <c r="AF73" i="37"/>
  <c r="AE73" i="37"/>
  <c r="AD73" i="37"/>
  <c r="AB73" i="37"/>
  <c r="AA73" i="37"/>
  <c r="Z73" i="37"/>
  <c r="Y73" i="37"/>
  <c r="X73" i="37"/>
  <c r="W73" i="37"/>
  <c r="V73" i="37"/>
  <c r="U73" i="37"/>
  <c r="T73" i="37"/>
  <c r="S73" i="37"/>
  <c r="R73" i="37"/>
  <c r="Q73" i="37"/>
  <c r="P73" i="37"/>
  <c r="O73" i="37"/>
  <c r="N73" i="37"/>
  <c r="M73" i="37"/>
  <c r="L73" i="37"/>
  <c r="K73" i="37"/>
  <c r="J73" i="37"/>
  <c r="I73" i="37"/>
  <c r="H73" i="37"/>
  <c r="G73" i="37"/>
  <c r="F73" i="37"/>
  <c r="E73" i="37"/>
  <c r="AK72" i="37"/>
  <c r="AJ72" i="37"/>
  <c r="AI72" i="37"/>
  <c r="AH72" i="37"/>
  <c r="AG72" i="37"/>
  <c r="AF72" i="37"/>
  <c r="AE72" i="37"/>
  <c r="AD72" i="37"/>
  <c r="AB72" i="37"/>
  <c r="AA72" i="37"/>
  <c r="Z72" i="37"/>
  <c r="Y72" i="37"/>
  <c r="X72" i="37"/>
  <c r="W72" i="37"/>
  <c r="V72" i="37"/>
  <c r="U72" i="37"/>
  <c r="T72" i="37"/>
  <c r="S72" i="37"/>
  <c r="R72" i="37"/>
  <c r="Q72" i="37"/>
  <c r="P72" i="37"/>
  <c r="O72" i="37"/>
  <c r="N72" i="37"/>
  <c r="M72" i="37"/>
  <c r="L72" i="37"/>
  <c r="K72" i="37"/>
  <c r="J72" i="37"/>
  <c r="I72" i="37"/>
  <c r="H72" i="37"/>
  <c r="G72" i="37"/>
  <c r="F72" i="37"/>
  <c r="E72" i="37"/>
  <c r="AK71" i="37"/>
  <c r="AJ71" i="37"/>
  <c r="AI71" i="37"/>
  <c r="AH71" i="37"/>
  <c r="AG71" i="37"/>
  <c r="AF71" i="37"/>
  <c r="AE71" i="37"/>
  <c r="AD71" i="37"/>
  <c r="AB71" i="37"/>
  <c r="AA71" i="37"/>
  <c r="Z71" i="37"/>
  <c r="Y71" i="37"/>
  <c r="X71" i="37"/>
  <c r="W71" i="37"/>
  <c r="V71" i="37"/>
  <c r="U71" i="37"/>
  <c r="T71" i="37"/>
  <c r="S71" i="37"/>
  <c r="R71" i="37"/>
  <c r="Q71" i="37"/>
  <c r="P71" i="37"/>
  <c r="O71" i="37"/>
  <c r="N71" i="37"/>
  <c r="M71" i="37"/>
  <c r="L71" i="37"/>
  <c r="K71" i="37"/>
  <c r="J71" i="37"/>
  <c r="I71" i="37"/>
  <c r="H71" i="37"/>
  <c r="G71" i="37"/>
  <c r="F71" i="37"/>
  <c r="E71" i="37"/>
  <c r="AK70" i="37"/>
  <c r="AJ70" i="37"/>
  <c r="AI70" i="37"/>
  <c r="AH70" i="37"/>
  <c r="AG70" i="37"/>
  <c r="AF70" i="37"/>
  <c r="AE70" i="37"/>
  <c r="AD70" i="37"/>
  <c r="AB70" i="37"/>
  <c r="AA70" i="37"/>
  <c r="Z70" i="37"/>
  <c r="Y70" i="37"/>
  <c r="X70" i="37"/>
  <c r="W70" i="37"/>
  <c r="V70" i="37"/>
  <c r="U70" i="37"/>
  <c r="T70" i="37"/>
  <c r="S70" i="37"/>
  <c r="R70" i="37"/>
  <c r="Q70" i="37"/>
  <c r="P70" i="37"/>
  <c r="O70" i="37"/>
  <c r="N70" i="37"/>
  <c r="M70" i="37"/>
  <c r="L70" i="37"/>
  <c r="K70" i="37"/>
  <c r="J70" i="37"/>
  <c r="I70" i="37"/>
  <c r="H70" i="37"/>
  <c r="G70" i="37"/>
  <c r="F70" i="37"/>
  <c r="E70" i="37"/>
  <c r="AK69" i="37"/>
  <c r="AJ69" i="37"/>
  <c r="AI69" i="37"/>
  <c r="AH69" i="37"/>
  <c r="AG69" i="37"/>
  <c r="AF69" i="37"/>
  <c r="AE69" i="37"/>
  <c r="AD69" i="37"/>
  <c r="AB69" i="37"/>
  <c r="AA69" i="37"/>
  <c r="Z69" i="37"/>
  <c r="Y69" i="37"/>
  <c r="X69" i="37"/>
  <c r="W69" i="37"/>
  <c r="V69" i="37"/>
  <c r="U69" i="37"/>
  <c r="T69" i="37"/>
  <c r="S69" i="37"/>
  <c r="R69" i="37"/>
  <c r="Q69" i="37"/>
  <c r="P69" i="37"/>
  <c r="O69" i="37"/>
  <c r="N69" i="37"/>
  <c r="M69" i="37"/>
  <c r="L69" i="37"/>
  <c r="K69" i="37"/>
  <c r="J69" i="37"/>
  <c r="I69" i="37"/>
  <c r="H69" i="37"/>
  <c r="G69" i="37"/>
  <c r="F69" i="37"/>
  <c r="E69" i="37"/>
  <c r="AK68" i="37"/>
  <c r="AJ68" i="37"/>
  <c r="AI68" i="37"/>
  <c r="AH68" i="37"/>
  <c r="AG68" i="37"/>
  <c r="AF68" i="37"/>
  <c r="AE68" i="37"/>
  <c r="AD68" i="37"/>
  <c r="AB68" i="37"/>
  <c r="AA68" i="37"/>
  <c r="Z68" i="37"/>
  <c r="Y68" i="37"/>
  <c r="X68" i="37"/>
  <c r="W68" i="37"/>
  <c r="V68" i="37"/>
  <c r="U68" i="37"/>
  <c r="T68" i="37"/>
  <c r="S68" i="37"/>
  <c r="R68" i="37"/>
  <c r="Q68" i="37"/>
  <c r="P68" i="37"/>
  <c r="O68" i="37"/>
  <c r="N68" i="37"/>
  <c r="M68" i="37"/>
  <c r="L68" i="37"/>
  <c r="K68" i="37"/>
  <c r="J68" i="37"/>
  <c r="I68" i="37"/>
  <c r="H68" i="37"/>
  <c r="G68" i="37"/>
  <c r="F68" i="37"/>
  <c r="E68" i="37"/>
  <c r="AK67" i="37"/>
  <c r="AJ67" i="37"/>
  <c r="AI67" i="37"/>
  <c r="AH67" i="37"/>
  <c r="AG67" i="37"/>
  <c r="AF67" i="37"/>
  <c r="AE67" i="37"/>
  <c r="AD67" i="37"/>
  <c r="AB67" i="37"/>
  <c r="AA67" i="37"/>
  <c r="Z67" i="37"/>
  <c r="Y67" i="37"/>
  <c r="X67" i="37"/>
  <c r="W67" i="37"/>
  <c r="V67" i="37"/>
  <c r="U67" i="37"/>
  <c r="T67" i="37"/>
  <c r="S67" i="37"/>
  <c r="R67" i="37"/>
  <c r="Q67" i="37"/>
  <c r="P67" i="37"/>
  <c r="O67" i="37"/>
  <c r="N67" i="37"/>
  <c r="M67" i="37"/>
  <c r="L67" i="37"/>
  <c r="K67" i="37"/>
  <c r="J67" i="37"/>
  <c r="I67" i="37"/>
  <c r="H67" i="37"/>
  <c r="G67" i="37"/>
  <c r="F67" i="37"/>
  <c r="E67" i="37"/>
  <c r="AK66" i="37"/>
  <c r="AJ66" i="37"/>
  <c r="AI66" i="37"/>
  <c r="AH66" i="37"/>
  <c r="AG66" i="37"/>
  <c r="AF66" i="37"/>
  <c r="AE66" i="37"/>
  <c r="AD66" i="37"/>
  <c r="AB66" i="37"/>
  <c r="AA66" i="37"/>
  <c r="Z66" i="37"/>
  <c r="Y66" i="37"/>
  <c r="X66" i="37"/>
  <c r="W66" i="37"/>
  <c r="V66" i="37"/>
  <c r="U66" i="37"/>
  <c r="T66" i="37"/>
  <c r="S66" i="37"/>
  <c r="R66" i="37"/>
  <c r="Q66" i="37"/>
  <c r="P66" i="37"/>
  <c r="O66" i="37"/>
  <c r="N66" i="37"/>
  <c r="M66" i="37"/>
  <c r="L66" i="37"/>
  <c r="K66" i="37"/>
  <c r="J66" i="37"/>
  <c r="I66" i="37"/>
  <c r="H66" i="37"/>
  <c r="G66" i="37"/>
  <c r="F66" i="37"/>
  <c r="E66" i="37"/>
  <c r="AK65" i="37"/>
  <c r="AJ65" i="37"/>
  <c r="AI65" i="37"/>
  <c r="AH65" i="37"/>
  <c r="AG65" i="37"/>
  <c r="AF65" i="37"/>
  <c r="AE65" i="37"/>
  <c r="AD65" i="37"/>
  <c r="AB65" i="37"/>
  <c r="AA65" i="37"/>
  <c r="Z65" i="37"/>
  <c r="Y65" i="37"/>
  <c r="X65" i="37"/>
  <c r="W65" i="37"/>
  <c r="V65" i="37"/>
  <c r="U65" i="37"/>
  <c r="T65" i="37"/>
  <c r="S65" i="37"/>
  <c r="R65" i="37"/>
  <c r="Q65" i="37"/>
  <c r="P65" i="37"/>
  <c r="O65" i="37"/>
  <c r="N65" i="37"/>
  <c r="M65" i="37"/>
  <c r="L65" i="37"/>
  <c r="K65" i="37"/>
  <c r="J65" i="37"/>
  <c r="I65" i="37"/>
  <c r="H65" i="37"/>
  <c r="G65" i="37"/>
  <c r="F65" i="37"/>
  <c r="E65" i="37"/>
  <c r="AK64" i="37"/>
  <c r="AJ64" i="37"/>
  <c r="AI64" i="37"/>
  <c r="AH64" i="37"/>
  <c r="AG64" i="37"/>
  <c r="AF64" i="37"/>
  <c r="AE64" i="37"/>
  <c r="AD64" i="37"/>
  <c r="AB64" i="37"/>
  <c r="AA64" i="37"/>
  <c r="Z64" i="37"/>
  <c r="Y64" i="37"/>
  <c r="X64" i="37"/>
  <c r="W64" i="37"/>
  <c r="V64" i="37"/>
  <c r="U64" i="37"/>
  <c r="T64" i="37"/>
  <c r="S64" i="37"/>
  <c r="R64" i="37"/>
  <c r="Q64" i="37"/>
  <c r="P64" i="37"/>
  <c r="O64" i="37"/>
  <c r="N64" i="37"/>
  <c r="M64" i="37"/>
  <c r="L64" i="37"/>
  <c r="K64" i="37"/>
  <c r="J64" i="37"/>
  <c r="I64" i="37"/>
  <c r="H64" i="37"/>
  <c r="G64" i="37"/>
  <c r="F64" i="37"/>
  <c r="E64" i="37"/>
  <c r="AK63" i="37"/>
  <c r="AJ63" i="37"/>
  <c r="AI63" i="37"/>
  <c r="AH63" i="37"/>
  <c r="AG63" i="37"/>
  <c r="AF63" i="37"/>
  <c r="AE63" i="37"/>
  <c r="AD63" i="37"/>
  <c r="AB63" i="37"/>
  <c r="AA63" i="37"/>
  <c r="Z63" i="37"/>
  <c r="Y63" i="37"/>
  <c r="X63" i="37"/>
  <c r="W63" i="37"/>
  <c r="V63" i="37"/>
  <c r="U63" i="37"/>
  <c r="T63" i="37"/>
  <c r="S63" i="37"/>
  <c r="R63" i="37"/>
  <c r="Q63" i="37"/>
  <c r="P63" i="37"/>
  <c r="O63" i="37"/>
  <c r="N63" i="37"/>
  <c r="M63" i="37"/>
  <c r="L63" i="37"/>
  <c r="K63" i="37"/>
  <c r="J63" i="37"/>
  <c r="I63" i="37"/>
  <c r="H63" i="37"/>
  <c r="G63" i="37"/>
  <c r="F63" i="37"/>
  <c r="E63" i="37"/>
  <c r="AK62" i="37"/>
  <c r="AJ62" i="37"/>
  <c r="AI62" i="37"/>
  <c r="AH62" i="37"/>
  <c r="AG62" i="37"/>
  <c r="AF62" i="37"/>
  <c r="AE62" i="37"/>
  <c r="AD62" i="37"/>
  <c r="AB62" i="37"/>
  <c r="AA62" i="37"/>
  <c r="Z62" i="37"/>
  <c r="Y62" i="37"/>
  <c r="X62" i="37"/>
  <c r="W62" i="37"/>
  <c r="V62" i="37"/>
  <c r="U62" i="37"/>
  <c r="T62" i="37"/>
  <c r="S62" i="37"/>
  <c r="R62" i="37"/>
  <c r="Q62" i="37"/>
  <c r="P62" i="37"/>
  <c r="O62" i="37"/>
  <c r="N62" i="37"/>
  <c r="M62" i="37"/>
  <c r="L62" i="37"/>
  <c r="K62" i="37"/>
  <c r="J62" i="37"/>
  <c r="I62" i="37"/>
  <c r="H62" i="37"/>
  <c r="G62" i="37"/>
  <c r="F62" i="37"/>
  <c r="E62" i="37"/>
  <c r="AK61" i="37"/>
  <c r="AJ61" i="37"/>
  <c r="AI61" i="37"/>
  <c r="AH61" i="37"/>
  <c r="AG61" i="37"/>
  <c r="AF61" i="37"/>
  <c r="AE61" i="37"/>
  <c r="AD61" i="37"/>
  <c r="AB61" i="37"/>
  <c r="AA61" i="37"/>
  <c r="Z61" i="37"/>
  <c r="Y61" i="37"/>
  <c r="X61" i="37"/>
  <c r="W61" i="37"/>
  <c r="V61" i="37"/>
  <c r="U61" i="37"/>
  <c r="T61" i="37"/>
  <c r="S61" i="37"/>
  <c r="R61" i="37"/>
  <c r="Q61" i="37"/>
  <c r="P61" i="37"/>
  <c r="O61" i="37"/>
  <c r="N61" i="37"/>
  <c r="M61" i="37"/>
  <c r="L61" i="37"/>
  <c r="K61" i="37"/>
  <c r="J61" i="37"/>
  <c r="I61" i="37"/>
  <c r="H61" i="37"/>
  <c r="G61" i="37"/>
  <c r="F61" i="37"/>
  <c r="E61" i="37"/>
  <c r="AK60" i="37"/>
  <c r="AJ60" i="37"/>
  <c r="AI60" i="37"/>
  <c r="AH60" i="37"/>
  <c r="AG60" i="37"/>
  <c r="AF60" i="37"/>
  <c r="AE60" i="37"/>
  <c r="AD60" i="37"/>
  <c r="AB60" i="37"/>
  <c r="AA60" i="37"/>
  <c r="Z60" i="37"/>
  <c r="Y60" i="37"/>
  <c r="X60" i="37"/>
  <c r="W60" i="37"/>
  <c r="V60" i="37"/>
  <c r="U60" i="37"/>
  <c r="T60" i="37"/>
  <c r="S60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E60" i="37"/>
  <c r="AK59" i="37"/>
  <c r="AJ59" i="37"/>
  <c r="AI59" i="37"/>
  <c r="AH59" i="37"/>
  <c r="AG59" i="37"/>
  <c r="AF59" i="37"/>
  <c r="AE59" i="37"/>
  <c r="AD59" i="37"/>
  <c r="AB59" i="37"/>
  <c r="AA59" i="37"/>
  <c r="Z59" i="37"/>
  <c r="Y59" i="37"/>
  <c r="X59" i="37"/>
  <c r="W59" i="37"/>
  <c r="V59" i="37"/>
  <c r="U59" i="37"/>
  <c r="T59" i="37"/>
  <c r="S59" i="37"/>
  <c r="R59" i="37"/>
  <c r="Q59" i="37"/>
  <c r="P59" i="37"/>
  <c r="O59" i="37"/>
  <c r="N59" i="37"/>
  <c r="M59" i="37"/>
  <c r="L59" i="37"/>
  <c r="K59" i="37"/>
  <c r="J59" i="37"/>
  <c r="I59" i="37"/>
  <c r="H59" i="37"/>
  <c r="G59" i="37"/>
  <c r="F59" i="37"/>
  <c r="E59" i="37"/>
  <c r="AK58" i="37"/>
  <c r="AJ58" i="37"/>
  <c r="AI58" i="37"/>
  <c r="AH58" i="37"/>
  <c r="AG58" i="37"/>
  <c r="AF58" i="37"/>
  <c r="AE58" i="37"/>
  <c r="AD58" i="37"/>
  <c r="AB58" i="37"/>
  <c r="AA58" i="37"/>
  <c r="Z58" i="37"/>
  <c r="Y58" i="37"/>
  <c r="X58" i="37"/>
  <c r="W58" i="37"/>
  <c r="V58" i="37"/>
  <c r="U58" i="37"/>
  <c r="T58" i="37"/>
  <c r="S58" i="37"/>
  <c r="R58" i="37"/>
  <c r="Q58" i="37"/>
  <c r="P58" i="37"/>
  <c r="O58" i="37"/>
  <c r="N58" i="37"/>
  <c r="M58" i="37"/>
  <c r="L58" i="37"/>
  <c r="K58" i="37"/>
  <c r="J58" i="37"/>
  <c r="I58" i="37"/>
  <c r="H58" i="37"/>
  <c r="G58" i="37"/>
  <c r="F58" i="37"/>
  <c r="E58" i="37"/>
  <c r="AK57" i="37"/>
  <c r="AJ57" i="37"/>
  <c r="AI57" i="37"/>
  <c r="AH57" i="37"/>
  <c r="AG57" i="37"/>
  <c r="AF57" i="37"/>
  <c r="AE57" i="37"/>
  <c r="AD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AK56" i="37"/>
  <c r="AJ56" i="37"/>
  <c r="AI56" i="37"/>
  <c r="AH56" i="37"/>
  <c r="AG56" i="37"/>
  <c r="AF56" i="37"/>
  <c r="AE56" i="37"/>
  <c r="AD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AK55" i="37"/>
  <c r="AJ55" i="37"/>
  <c r="AI55" i="37"/>
  <c r="AH55" i="37"/>
  <c r="AG55" i="37"/>
  <c r="AF55" i="37"/>
  <c r="AE55" i="37"/>
  <c r="AD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AK54" i="37"/>
  <c r="AJ54" i="37"/>
  <c r="AI54" i="37"/>
  <c r="AH54" i="37"/>
  <c r="AG54" i="37"/>
  <c r="AF54" i="37"/>
  <c r="AE54" i="37"/>
  <c r="AD54" i="37"/>
  <c r="AB54" i="37"/>
  <c r="AA54" i="37"/>
  <c r="Z54" i="37"/>
  <c r="Y54" i="37"/>
  <c r="X54" i="37"/>
  <c r="W54" i="37"/>
  <c r="V54" i="37"/>
  <c r="U54" i="37"/>
  <c r="T54" i="37"/>
  <c r="S54" i="37"/>
  <c r="R54" i="37"/>
  <c r="Q54" i="37"/>
  <c r="P54" i="37"/>
  <c r="O54" i="37"/>
  <c r="N54" i="37"/>
  <c r="M54" i="37"/>
  <c r="L54" i="37"/>
  <c r="K54" i="37"/>
  <c r="J54" i="37"/>
  <c r="I54" i="37"/>
  <c r="H54" i="37"/>
  <c r="G54" i="37"/>
  <c r="F54" i="37"/>
  <c r="E54" i="37"/>
  <c r="AK53" i="37"/>
  <c r="AJ53" i="37"/>
  <c r="AI53" i="37"/>
  <c r="AH53" i="37"/>
  <c r="AG53" i="37"/>
  <c r="AF53" i="37"/>
  <c r="AE53" i="37"/>
  <c r="AD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AK52" i="37"/>
  <c r="AJ52" i="37"/>
  <c r="AI52" i="37"/>
  <c r="AH52" i="37"/>
  <c r="AG52" i="37"/>
  <c r="AF52" i="37"/>
  <c r="AE52" i="37"/>
  <c r="AD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AK51" i="37"/>
  <c r="AJ51" i="37"/>
  <c r="AI51" i="37"/>
  <c r="AH51" i="37"/>
  <c r="AG51" i="37"/>
  <c r="AF51" i="37"/>
  <c r="AE51" i="37"/>
  <c r="AD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AK50" i="37"/>
  <c r="AJ50" i="37"/>
  <c r="AI50" i="37"/>
  <c r="AH50" i="37"/>
  <c r="AG50" i="37"/>
  <c r="AF50" i="37"/>
  <c r="AE50" i="37"/>
  <c r="AD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AK49" i="37"/>
  <c r="AJ49" i="37"/>
  <c r="AI49" i="37"/>
  <c r="AH49" i="37"/>
  <c r="AG49" i="37"/>
  <c r="AF49" i="37"/>
  <c r="AE49" i="37"/>
  <c r="AD49" i="37"/>
  <c r="AB49" i="37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AK48" i="37"/>
  <c r="AJ48" i="37"/>
  <c r="AI48" i="37"/>
  <c r="AH48" i="37"/>
  <c r="AG48" i="37"/>
  <c r="AF48" i="37"/>
  <c r="AE48" i="37"/>
  <c r="AD48" i="37"/>
  <c r="AB48" i="37"/>
  <c r="AA48" i="37"/>
  <c r="Z48" i="37"/>
  <c r="Y48" i="37"/>
  <c r="X48" i="37"/>
  <c r="W48" i="37"/>
  <c r="V48" i="37"/>
  <c r="U48" i="37"/>
  <c r="T48" i="37"/>
  <c r="S48" i="37"/>
  <c r="R48" i="37"/>
  <c r="Q48" i="37"/>
  <c r="P48" i="37"/>
  <c r="O48" i="37"/>
  <c r="N48" i="37"/>
  <c r="M48" i="37"/>
  <c r="L48" i="37"/>
  <c r="K48" i="37"/>
  <c r="J48" i="37"/>
  <c r="I48" i="37"/>
  <c r="H48" i="37"/>
  <c r="G48" i="37"/>
  <c r="F48" i="37"/>
  <c r="E48" i="37"/>
  <c r="AK47" i="37"/>
  <c r="AJ47" i="37"/>
  <c r="AI47" i="37"/>
  <c r="AH47" i="37"/>
  <c r="AG47" i="37"/>
  <c r="AF47" i="37"/>
  <c r="AE47" i="37"/>
  <c r="AD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AK46" i="37"/>
  <c r="AJ46" i="37"/>
  <c r="AI46" i="37"/>
  <c r="AH46" i="37"/>
  <c r="AG46" i="37"/>
  <c r="AF46" i="37"/>
  <c r="AE46" i="37"/>
  <c r="AD46" i="37"/>
  <c r="AB46" i="37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AK45" i="37"/>
  <c r="AJ45" i="37"/>
  <c r="AI45" i="37"/>
  <c r="AH45" i="37"/>
  <c r="AG45" i="37"/>
  <c r="AF45" i="37"/>
  <c r="AE45" i="37"/>
  <c r="AD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AK44" i="37"/>
  <c r="AJ44" i="37"/>
  <c r="AI44" i="37"/>
  <c r="AH44" i="37"/>
  <c r="AG44" i="37"/>
  <c r="AF44" i="37"/>
  <c r="AE44" i="37"/>
  <c r="AD44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O44" i="37"/>
  <c r="N44" i="37"/>
  <c r="M44" i="37"/>
  <c r="L44" i="37"/>
  <c r="K44" i="37"/>
  <c r="J44" i="37"/>
  <c r="I44" i="37"/>
  <c r="H44" i="37"/>
  <c r="G44" i="37"/>
  <c r="F44" i="37"/>
  <c r="E44" i="37"/>
  <c r="AK43" i="37"/>
  <c r="AJ43" i="37"/>
  <c r="AI43" i="37"/>
  <c r="AH43" i="37"/>
  <c r="AG43" i="37"/>
  <c r="AF43" i="37"/>
  <c r="AE43" i="37"/>
  <c r="AD43" i="37"/>
  <c r="AB43" i="37"/>
  <c r="AA43" i="37"/>
  <c r="Z43" i="37"/>
  <c r="Y43" i="37"/>
  <c r="X43" i="37"/>
  <c r="W43" i="37"/>
  <c r="V43" i="37"/>
  <c r="U43" i="37"/>
  <c r="T43" i="37"/>
  <c r="S43" i="37"/>
  <c r="R43" i="37"/>
  <c r="Q43" i="37"/>
  <c r="P43" i="37"/>
  <c r="O43" i="37"/>
  <c r="N43" i="37"/>
  <c r="M43" i="37"/>
  <c r="L43" i="37"/>
  <c r="K43" i="37"/>
  <c r="J43" i="37"/>
  <c r="I43" i="37"/>
  <c r="H43" i="37"/>
  <c r="G43" i="37"/>
  <c r="F43" i="37"/>
  <c r="E43" i="37"/>
  <c r="AK42" i="37"/>
  <c r="AJ42" i="37"/>
  <c r="AI42" i="37"/>
  <c r="AH42" i="37"/>
  <c r="AG42" i="37"/>
  <c r="AF42" i="37"/>
  <c r="AE42" i="37"/>
  <c r="AD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G42" i="37"/>
  <c r="F42" i="37"/>
  <c r="E42" i="37"/>
  <c r="AK41" i="37"/>
  <c r="AJ41" i="37"/>
  <c r="AI41" i="37"/>
  <c r="AH41" i="37"/>
  <c r="AG41" i="37"/>
  <c r="AF41" i="37"/>
  <c r="AE41" i="37"/>
  <c r="AD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AK40" i="37"/>
  <c r="AJ40" i="37"/>
  <c r="AI40" i="37"/>
  <c r="AH40" i="37"/>
  <c r="AG40" i="37"/>
  <c r="AF40" i="37"/>
  <c r="AE40" i="37"/>
  <c r="AD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AK39" i="37"/>
  <c r="AJ39" i="37"/>
  <c r="AI39" i="37"/>
  <c r="AH39" i="37"/>
  <c r="AG39" i="37"/>
  <c r="AF39" i="37"/>
  <c r="AE39" i="37"/>
  <c r="AD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AK38" i="37"/>
  <c r="AJ38" i="37"/>
  <c r="AI38" i="37"/>
  <c r="AH38" i="37"/>
  <c r="AG38" i="37"/>
  <c r="AF38" i="37"/>
  <c r="AE38" i="37"/>
  <c r="AD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AK37" i="37"/>
  <c r="AJ37" i="37"/>
  <c r="AI37" i="37"/>
  <c r="AH37" i="37"/>
  <c r="AG37" i="37"/>
  <c r="AF37" i="37"/>
  <c r="AE37" i="37"/>
  <c r="AD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AK36" i="37"/>
  <c r="AJ36" i="37"/>
  <c r="AI36" i="37"/>
  <c r="AH36" i="37"/>
  <c r="AG36" i="37"/>
  <c r="AF36" i="37"/>
  <c r="AE36" i="37"/>
  <c r="AD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AK35" i="37"/>
  <c r="AJ35" i="37"/>
  <c r="AI35" i="37"/>
  <c r="AH35" i="37"/>
  <c r="AG35" i="37"/>
  <c r="AF35" i="37"/>
  <c r="AE35" i="37"/>
  <c r="AD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AK34" i="37"/>
  <c r="AJ34" i="37"/>
  <c r="AI34" i="37"/>
  <c r="AH34" i="37"/>
  <c r="AG34" i="37"/>
  <c r="AF34" i="37"/>
  <c r="AE34" i="37"/>
  <c r="AD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AK33" i="37"/>
  <c r="AJ33" i="37"/>
  <c r="AI33" i="37"/>
  <c r="AH33" i="37"/>
  <c r="AG33" i="37"/>
  <c r="AF33" i="37"/>
  <c r="AE33" i="37"/>
  <c r="AD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AK32" i="37"/>
  <c r="AJ32" i="37"/>
  <c r="AI32" i="37"/>
  <c r="AH32" i="37"/>
  <c r="AG32" i="37"/>
  <c r="AF32" i="37"/>
  <c r="AE32" i="37"/>
  <c r="AD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AK31" i="37"/>
  <c r="AJ31" i="37"/>
  <c r="AI31" i="37"/>
  <c r="AH31" i="37"/>
  <c r="AG31" i="37"/>
  <c r="AF31" i="37"/>
  <c r="AE31" i="37"/>
  <c r="AD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AK30" i="37"/>
  <c r="AJ30" i="37"/>
  <c r="AI30" i="37"/>
  <c r="AH30" i="37"/>
  <c r="AG30" i="37"/>
  <c r="AF30" i="37"/>
  <c r="AE30" i="37"/>
  <c r="AD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AK29" i="37"/>
  <c r="AJ29" i="37"/>
  <c r="AI29" i="37"/>
  <c r="AH29" i="37"/>
  <c r="AG29" i="37"/>
  <c r="AF29" i="37"/>
  <c r="AE29" i="37"/>
  <c r="AD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AK28" i="37"/>
  <c r="AJ28" i="37"/>
  <c r="AI28" i="37"/>
  <c r="AH28" i="37"/>
  <c r="AG28" i="37"/>
  <c r="AF28" i="37"/>
  <c r="AE28" i="37"/>
  <c r="AD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AK27" i="37"/>
  <c r="AJ27" i="37"/>
  <c r="AI27" i="37"/>
  <c r="AH27" i="37"/>
  <c r="AG27" i="37"/>
  <c r="AF27" i="37"/>
  <c r="AE27" i="37"/>
  <c r="AD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AK26" i="37"/>
  <c r="AJ26" i="37"/>
  <c r="AI26" i="37"/>
  <c r="AH26" i="37"/>
  <c r="AG26" i="37"/>
  <c r="AF26" i="37"/>
  <c r="AE26" i="37"/>
  <c r="AD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AK25" i="37"/>
  <c r="AJ25" i="37"/>
  <c r="AI25" i="37"/>
  <c r="AH25" i="37"/>
  <c r="AG25" i="37"/>
  <c r="AF25" i="37"/>
  <c r="AE25" i="37"/>
  <c r="AD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AK24" i="37"/>
  <c r="AJ24" i="37"/>
  <c r="AI24" i="37"/>
  <c r="AH24" i="37"/>
  <c r="AG24" i="37"/>
  <c r="AF24" i="37"/>
  <c r="AE24" i="37"/>
  <c r="AD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AK23" i="37"/>
  <c r="AJ23" i="37"/>
  <c r="AI23" i="37"/>
  <c r="AH23" i="37"/>
  <c r="AG23" i="37"/>
  <c r="AF23" i="37"/>
  <c r="AE23" i="37"/>
  <c r="AD23" i="37"/>
  <c r="AB23" i="37"/>
  <c r="AA23" i="37"/>
  <c r="Z23" i="37"/>
  <c r="Y23" i="37"/>
  <c r="X23" i="37"/>
  <c r="W23" i="37"/>
  <c r="V23" i="37"/>
  <c r="U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AK22" i="37"/>
  <c r="AJ22" i="37"/>
  <c r="AI22" i="37"/>
  <c r="AH22" i="37"/>
  <c r="AG22" i="37"/>
  <c r="AF22" i="37"/>
  <c r="AE22" i="37"/>
  <c r="AD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AK21" i="37"/>
  <c r="AJ21" i="37"/>
  <c r="AI21" i="37"/>
  <c r="AH21" i="37"/>
  <c r="AG21" i="37"/>
  <c r="AF21" i="37"/>
  <c r="AE21" i="37"/>
  <c r="AD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AK20" i="37"/>
  <c r="AJ20" i="37"/>
  <c r="AI20" i="37"/>
  <c r="AH20" i="37"/>
  <c r="AG20" i="37"/>
  <c r="AF20" i="37"/>
  <c r="AE20" i="37"/>
  <c r="AD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AK19" i="37"/>
  <c r="AJ19" i="37"/>
  <c r="AI19" i="37"/>
  <c r="AH19" i="37"/>
  <c r="AG19" i="37"/>
  <c r="AF19" i="37"/>
  <c r="AE19" i="37"/>
  <c r="AD19" i="37"/>
  <c r="AB19" i="37"/>
  <c r="AA19" i="37"/>
  <c r="Z19" i="37"/>
  <c r="Y19" i="37"/>
  <c r="X19" i="37"/>
  <c r="W19" i="37"/>
  <c r="V19" i="37"/>
  <c r="U19" i="37"/>
  <c r="T19" i="37"/>
  <c r="S19" i="37"/>
  <c r="R19" i="37"/>
  <c r="Q19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AK18" i="37"/>
  <c r="AJ18" i="37"/>
  <c r="AI18" i="37"/>
  <c r="AH18" i="37"/>
  <c r="AG18" i="37"/>
  <c r="AF18" i="37"/>
  <c r="AE18" i="37"/>
  <c r="AD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AK17" i="37"/>
  <c r="AJ17" i="37"/>
  <c r="AI17" i="37"/>
  <c r="AH17" i="37"/>
  <c r="AG17" i="37"/>
  <c r="AF17" i="37"/>
  <c r="AE17" i="37"/>
  <c r="AD17" i="37"/>
  <c r="AB17" i="37"/>
  <c r="AA17" i="37"/>
  <c r="Z17" i="37"/>
  <c r="Y17" i="37"/>
  <c r="X17" i="37"/>
  <c r="W17" i="37"/>
  <c r="V17" i="37"/>
  <c r="U17" i="37"/>
  <c r="T17" i="37"/>
  <c r="S17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F17" i="37"/>
  <c r="E17" i="37"/>
  <c r="AK16" i="37"/>
  <c r="AJ16" i="37"/>
  <c r="AI16" i="37"/>
  <c r="AH16" i="37"/>
  <c r="AG16" i="37"/>
  <c r="AF16" i="37"/>
  <c r="AE16" i="37"/>
  <c r="AD16" i="37"/>
  <c r="AB16" i="37"/>
  <c r="AA16" i="37"/>
  <c r="Z16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F16" i="37"/>
  <c r="E16" i="37"/>
  <c r="AK15" i="37"/>
  <c r="AJ15" i="37"/>
  <c r="AI15" i="37"/>
  <c r="AH15" i="37"/>
  <c r="AG15" i="37"/>
  <c r="AF15" i="37"/>
  <c r="AE15" i="37"/>
  <c r="AD15" i="37"/>
  <c r="AB15" i="37"/>
  <c r="AA15" i="37"/>
  <c r="Z15" i="37"/>
  <c r="Y15" i="37"/>
  <c r="X15" i="37"/>
  <c r="W15" i="37"/>
  <c r="V15" i="37"/>
  <c r="U15" i="37"/>
  <c r="T15" i="37"/>
  <c r="S15" i="37"/>
  <c r="R15" i="37"/>
  <c r="Q15" i="37"/>
  <c r="P15" i="37"/>
  <c r="O15" i="37"/>
  <c r="N15" i="37"/>
  <c r="M15" i="37"/>
  <c r="L15" i="37"/>
  <c r="K15" i="37"/>
  <c r="J15" i="37"/>
  <c r="I15" i="37"/>
  <c r="H15" i="37"/>
  <c r="G15" i="37"/>
  <c r="F15" i="37"/>
  <c r="E15" i="37"/>
  <c r="AK14" i="37"/>
  <c r="AJ14" i="37"/>
  <c r="AI14" i="37"/>
  <c r="AH14" i="37"/>
  <c r="AG14" i="37"/>
  <c r="AF14" i="37"/>
  <c r="AE14" i="37"/>
  <c r="AD14" i="37"/>
  <c r="AB14" i="37"/>
  <c r="AA14" i="37"/>
  <c r="Z14" i="37"/>
  <c r="Y14" i="37"/>
  <c r="X14" i="37"/>
  <c r="W14" i="37"/>
  <c r="V14" i="37"/>
  <c r="U14" i="37"/>
  <c r="T14" i="37"/>
  <c r="S14" i="37"/>
  <c r="R14" i="37"/>
  <c r="Q14" i="37"/>
  <c r="P14" i="37"/>
  <c r="O14" i="37"/>
  <c r="N14" i="37"/>
  <c r="M14" i="37"/>
  <c r="L14" i="37"/>
  <c r="K14" i="37"/>
  <c r="J14" i="37"/>
  <c r="I14" i="37"/>
  <c r="H14" i="37"/>
  <c r="G14" i="37"/>
  <c r="F14" i="37"/>
  <c r="E14" i="37"/>
  <c r="AK13" i="37"/>
  <c r="AJ13" i="37"/>
  <c r="AI13" i="37"/>
  <c r="AH13" i="37"/>
  <c r="AG13" i="37"/>
  <c r="AF13" i="37"/>
  <c r="AE13" i="37"/>
  <c r="AD13" i="37"/>
  <c r="AB13" i="37"/>
  <c r="AA13" i="37"/>
  <c r="Z13" i="37"/>
  <c r="Y13" i="37"/>
  <c r="X13" i="37"/>
  <c r="W13" i="37"/>
  <c r="V13" i="37"/>
  <c r="U13" i="37"/>
  <c r="T13" i="37"/>
  <c r="S13" i="37"/>
  <c r="R13" i="37"/>
  <c r="Q13" i="37"/>
  <c r="P13" i="37"/>
  <c r="O13" i="37"/>
  <c r="N13" i="37"/>
  <c r="M13" i="37"/>
  <c r="L13" i="37"/>
  <c r="K13" i="37"/>
  <c r="J13" i="37"/>
  <c r="I13" i="37"/>
  <c r="H13" i="37"/>
  <c r="G13" i="37"/>
  <c r="F13" i="37"/>
  <c r="E13" i="37"/>
  <c r="AK12" i="37"/>
  <c r="AJ12" i="37"/>
  <c r="AI12" i="37"/>
  <c r="AH12" i="37"/>
  <c r="AG12" i="37"/>
  <c r="AF12" i="37"/>
  <c r="AE12" i="37"/>
  <c r="AD12" i="37"/>
  <c r="AB12" i="37"/>
  <c r="AA12" i="37"/>
  <c r="Z12" i="37"/>
  <c r="Y12" i="37"/>
  <c r="X12" i="37"/>
  <c r="W12" i="37"/>
  <c r="V12" i="37"/>
  <c r="U12" i="37"/>
  <c r="T12" i="37"/>
  <c r="S12" i="37"/>
  <c r="R12" i="37"/>
  <c r="Q12" i="37"/>
  <c r="P12" i="37"/>
  <c r="O12" i="37"/>
  <c r="N12" i="37"/>
  <c r="M12" i="37"/>
  <c r="L12" i="37"/>
  <c r="K12" i="37"/>
  <c r="J12" i="37"/>
  <c r="I12" i="37"/>
  <c r="H12" i="37"/>
  <c r="G12" i="37"/>
  <c r="F12" i="37"/>
  <c r="E12" i="37"/>
  <c r="AK11" i="37"/>
  <c r="AJ11" i="37"/>
  <c r="AI11" i="37"/>
  <c r="AH11" i="37"/>
  <c r="AG11" i="37"/>
  <c r="AF11" i="37"/>
  <c r="AE11" i="37"/>
  <c r="AD11" i="37"/>
  <c r="AB11" i="37"/>
  <c r="AA11" i="37"/>
  <c r="Z11" i="37"/>
  <c r="Y11" i="37"/>
  <c r="X11" i="37"/>
  <c r="W11" i="37"/>
  <c r="V11" i="37"/>
  <c r="U11" i="37"/>
  <c r="T11" i="37"/>
  <c r="S11" i="37"/>
  <c r="R11" i="37"/>
  <c r="Q11" i="37"/>
  <c r="P11" i="37"/>
  <c r="O11" i="37"/>
  <c r="N11" i="37"/>
  <c r="M11" i="37"/>
  <c r="L11" i="37"/>
  <c r="K11" i="37"/>
  <c r="J11" i="37"/>
  <c r="I11" i="37"/>
  <c r="H11" i="37"/>
  <c r="G11" i="37"/>
  <c r="F11" i="37"/>
  <c r="E11" i="37"/>
  <c r="AK10" i="37"/>
  <c r="AJ10" i="37"/>
  <c r="AI10" i="37"/>
  <c r="AH10" i="37"/>
  <c r="AG10" i="37"/>
  <c r="AF10" i="37"/>
  <c r="AE10" i="37"/>
  <c r="AD10" i="37"/>
  <c r="AB10" i="37"/>
  <c r="AA10" i="37"/>
  <c r="Z10" i="37"/>
  <c r="Y10" i="37"/>
  <c r="X10" i="37"/>
  <c r="W10" i="37"/>
  <c r="V10" i="37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AK9" i="37"/>
  <c r="AJ9" i="37"/>
  <c r="AI9" i="37"/>
  <c r="AH9" i="37"/>
  <c r="AG9" i="37"/>
  <c r="AF9" i="37"/>
  <c r="AE9" i="37"/>
  <c r="AD9" i="37"/>
  <c r="AB9" i="37"/>
  <c r="AA9" i="37"/>
  <c r="Z9" i="37"/>
  <c r="Y9" i="37"/>
  <c r="X9" i="37"/>
  <c r="W9" i="37"/>
  <c r="V9" i="37"/>
  <c r="U9" i="37"/>
  <c r="T9" i="37"/>
  <c r="S9" i="37"/>
  <c r="R9" i="37"/>
  <c r="Q9" i="37"/>
  <c r="P9" i="37"/>
  <c r="O9" i="37"/>
  <c r="N9" i="37"/>
  <c r="M9" i="37"/>
  <c r="L9" i="37"/>
  <c r="K9" i="37"/>
  <c r="J9" i="37"/>
  <c r="I9" i="37"/>
  <c r="H9" i="37"/>
  <c r="G9" i="37"/>
  <c r="F9" i="37"/>
  <c r="E9" i="37"/>
  <c r="AK8" i="37"/>
  <c r="AJ8" i="37"/>
  <c r="AI8" i="37"/>
  <c r="AH8" i="37"/>
  <c r="AG8" i="37"/>
  <c r="AF8" i="37"/>
  <c r="AE8" i="37"/>
  <c r="AD8" i="37"/>
  <c r="AB8" i="37"/>
  <c r="AA8" i="37"/>
  <c r="Z8" i="37"/>
  <c r="Y8" i="37"/>
  <c r="X8" i="37"/>
  <c r="W8" i="37"/>
  <c r="V8" i="37"/>
  <c r="U8" i="37"/>
  <c r="T8" i="37"/>
  <c r="S8" i="37"/>
  <c r="R8" i="37"/>
  <c r="Q8" i="37"/>
  <c r="P8" i="37"/>
  <c r="O8" i="37"/>
  <c r="N8" i="37"/>
  <c r="M8" i="37"/>
  <c r="L8" i="37"/>
  <c r="K8" i="37"/>
  <c r="J8" i="37"/>
  <c r="I8" i="37"/>
  <c r="H8" i="37"/>
  <c r="G8" i="37"/>
  <c r="F8" i="37"/>
  <c r="E8" i="37"/>
  <c r="AK7" i="37"/>
  <c r="AJ7" i="37"/>
  <c r="AI7" i="37"/>
  <c r="AH7" i="37"/>
  <c r="AG7" i="37"/>
  <c r="AF7" i="37"/>
  <c r="AE7" i="37"/>
  <c r="AD7" i="37"/>
  <c r="AB7" i="37"/>
  <c r="AA7" i="37"/>
  <c r="Z7" i="37"/>
  <c r="Y7" i="37"/>
  <c r="X7" i="37"/>
  <c r="W7" i="37"/>
  <c r="V7" i="37"/>
  <c r="U7" i="37"/>
  <c r="T7" i="37"/>
  <c r="S7" i="37"/>
  <c r="R7" i="37"/>
  <c r="Q7" i="37"/>
  <c r="P7" i="37"/>
  <c r="O7" i="37"/>
  <c r="N7" i="37"/>
  <c r="M7" i="37"/>
  <c r="L7" i="37"/>
  <c r="K7" i="37"/>
  <c r="J7" i="37"/>
  <c r="I7" i="37"/>
  <c r="H7" i="37"/>
  <c r="G7" i="37"/>
  <c r="F7" i="37"/>
  <c r="E7" i="37"/>
  <c r="AK6" i="37"/>
  <c r="AJ6" i="37"/>
  <c r="AI6" i="37"/>
  <c r="AH6" i="37"/>
  <c r="AG6" i="37"/>
  <c r="AF6" i="37"/>
  <c r="AE6" i="37"/>
  <c r="AD6" i="37"/>
  <c r="AB6" i="37"/>
  <c r="AA6" i="37"/>
  <c r="Z6" i="37"/>
  <c r="Y6" i="37"/>
  <c r="X6" i="37"/>
  <c r="W6" i="37"/>
  <c r="V6" i="37"/>
  <c r="U6" i="37"/>
  <c r="T6" i="37"/>
  <c r="S6" i="37"/>
  <c r="R6" i="37"/>
  <c r="Q6" i="37"/>
  <c r="P6" i="37"/>
  <c r="O6" i="37"/>
  <c r="N6" i="37"/>
  <c r="M6" i="37"/>
  <c r="L6" i="37"/>
  <c r="K6" i="37"/>
  <c r="J6" i="37"/>
  <c r="I6" i="37"/>
  <c r="H6" i="37"/>
  <c r="G6" i="37"/>
  <c r="F6" i="37"/>
  <c r="E6" i="37"/>
  <c r="AK5" i="37"/>
  <c r="AJ5" i="37"/>
  <c r="AI5" i="37"/>
  <c r="AH5" i="37"/>
  <c r="AG5" i="37"/>
  <c r="AF5" i="37"/>
  <c r="AE5" i="37"/>
  <c r="AD5" i="37"/>
  <c r="AB5" i="37"/>
  <c r="AA5" i="37"/>
  <c r="Z5" i="37"/>
  <c r="Y5" i="37"/>
  <c r="X5" i="37"/>
  <c r="W5" i="37"/>
  <c r="V5" i="37"/>
  <c r="U5" i="37"/>
  <c r="T5" i="37"/>
  <c r="S5" i="37"/>
  <c r="R5" i="37"/>
  <c r="Q5" i="37"/>
  <c r="P5" i="37"/>
  <c r="O5" i="37"/>
  <c r="N5" i="37"/>
  <c r="M5" i="37"/>
  <c r="L5" i="37"/>
  <c r="K5" i="37"/>
  <c r="J5" i="37"/>
  <c r="I5" i="37"/>
  <c r="H5" i="37"/>
  <c r="G5" i="37"/>
  <c r="F5" i="37"/>
  <c r="E5" i="37"/>
  <c r="AK4" i="37"/>
  <c r="AJ4" i="37"/>
  <c r="AI4" i="37"/>
  <c r="AH4" i="37"/>
  <c r="AG4" i="37"/>
  <c r="AF4" i="37"/>
  <c r="AE4" i="37"/>
  <c r="AD4" i="37"/>
  <c r="AB4" i="37"/>
  <c r="AA4" i="37"/>
  <c r="Z4" i="37"/>
  <c r="Y4" i="37"/>
  <c r="X4" i="37"/>
  <c r="W4" i="37"/>
  <c r="V4" i="37"/>
  <c r="U4" i="37"/>
  <c r="T4" i="37"/>
  <c r="S4" i="37"/>
  <c r="R4" i="37"/>
  <c r="Q4" i="37"/>
  <c r="P4" i="37"/>
  <c r="O4" i="37"/>
  <c r="N4" i="37"/>
  <c r="M4" i="37"/>
  <c r="L4" i="37"/>
  <c r="K4" i="37"/>
  <c r="J4" i="37"/>
  <c r="I4" i="37"/>
  <c r="H4" i="37"/>
  <c r="G4" i="37"/>
  <c r="F4" i="37"/>
  <c r="E4" i="37"/>
  <c r="AK3" i="37"/>
  <c r="AJ3" i="37"/>
  <c r="AI3" i="37"/>
  <c r="AH3" i="37"/>
  <c r="AG3" i="37"/>
  <c r="AF3" i="37"/>
  <c r="AE3" i="37"/>
  <c r="AD3" i="37"/>
  <c r="AB3" i="37"/>
  <c r="AA3" i="37"/>
  <c r="Z3" i="37"/>
  <c r="Y3" i="37"/>
  <c r="X3" i="37"/>
  <c r="W3" i="37"/>
  <c r="V3" i="37"/>
  <c r="U3" i="37"/>
  <c r="T3" i="37"/>
  <c r="S3" i="37"/>
  <c r="R3" i="37"/>
  <c r="Q3" i="37"/>
  <c r="P3" i="37"/>
  <c r="O3" i="37"/>
  <c r="N3" i="37"/>
  <c r="M3" i="37"/>
  <c r="L3" i="37"/>
  <c r="K3" i="37"/>
  <c r="J3" i="37"/>
  <c r="I3" i="37"/>
  <c r="H3" i="37"/>
  <c r="G3" i="37"/>
  <c r="F3" i="37"/>
  <c r="E3" i="37"/>
  <c r="AK2" i="37"/>
  <c r="AJ2" i="37"/>
  <c r="AI2" i="37"/>
  <c r="AH2" i="37"/>
  <c r="AG2" i="37"/>
  <c r="AF2" i="37"/>
  <c r="AE2" i="37"/>
  <c r="AD2" i="37"/>
  <c r="AB2" i="37"/>
  <c r="AA2" i="37"/>
  <c r="Z2" i="37"/>
  <c r="Y2" i="37"/>
  <c r="X2" i="37"/>
  <c r="W2" i="37"/>
  <c r="V2" i="37"/>
  <c r="U2" i="37"/>
  <c r="T2" i="37"/>
  <c r="S2" i="37"/>
  <c r="R2" i="37"/>
  <c r="Q2" i="37"/>
  <c r="P2" i="37"/>
  <c r="O2" i="37"/>
  <c r="N2" i="37"/>
  <c r="M2" i="37"/>
  <c r="L2" i="37"/>
  <c r="K2" i="37"/>
  <c r="J2" i="37"/>
  <c r="I2" i="37"/>
  <c r="H2" i="37"/>
  <c r="G2" i="37"/>
  <c r="F2" i="37"/>
  <c r="E2" i="37"/>
  <c r="AC12" i="37" l="1"/>
  <c r="AC14" i="37"/>
  <c r="AC16" i="37"/>
  <c r="AC17" i="37"/>
  <c r="AC18" i="37"/>
  <c r="AC70" i="37"/>
  <c r="AC110" i="37"/>
  <c r="AC196" i="37"/>
  <c r="AC204" i="37"/>
  <c r="AC242" i="37"/>
  <c r="AC256" i="37"/>
  <c r="AC310" i="37"/>
  <c r="AC316" i="37"/>
  <c r="AC318" i="37"/>
  <c r="AC324" i="37"/>
  <c r="AC326" i="37"/>
  <c r="AC450" i="37"/>
  <c r="AC455" i="37"/>
  <c r="AC457" i="37"/>
  <c r="AC458" i="37"/>
  <c r="AC464" i="37"/>
  <c r="AC465" i="37"/>
  <c r="AC470" i="37"/>
  <c r="AC523" i="37"/>
  <c r="AC525" i="37"/>
  <c r="AC526" i="37"/>
  <c r="AC527" i="37"/>
  <c r="AC535" i="37"/>
  <c r="AC536" i="37"/>
  <c r="AC539" i="37"/>
  <c r="AC540" i="37"/>
  <c r="AC541" i="37"/>
  <c r="AC542" i="37"/>
  <c r="AC543" i="37"/>
  <c r="AC544" i="37"/>
  <c r="AC554" i="37"/>
  <c r="AC559" i="37"/>
  <c r="AC190" i="37"/>
  <c r="AC282" i="37"/>
  <c r="AC392" i="37"/>
  <c r="AC394" i="37"/>
  <c r="AC402" i="37"/>
  <c r="AC415" i="37"/>
  <c r="AC438" i="37"/>
  <c r="AC482" i="37"/>
  <c r="AC490" i="37"/>
  <c r="AC494" i="37"/>
  <c r="AC552" i="37"/>
  <c r="AC584" i="37"/>
  <c r="AC566" i="37"/>
  <c r="AC82" i="37"/>
  <c r="AC383" i="37"/>
  <c r="AC463" i="37"/>
  <c r="AC439" i="37"/>
  <c r="AC442" i="37"/>
  <c r="AC448" i="37"/>
  <c r="AC466" i="37"/>
  <c r="AC71" i="37"/>
  <c r="AC107" i="37"/>
  <c r="AC118" i="37"/>
  <c r="AC120" i="37"/>
  <c r="AC130" i="37"/>
  <c r="AC138" i="37"/>
  <c r="AC142" i="37"/>
  <c r="AC214" i="37"/>
  <c r="AC217" i="37"/>
  <c r="AC218" i="37"/>
  <c r="AC234" i="37"/>
  <c r="AC243" i="37"/>
  <c r="AC245" i="37"/>
  <c r="AC247" i="37"/>
  <c r="AC248" i="37"/>
  <c r="AC249" i="37"/>
  <c r="AC250" i="37"/>
  <c r="AC251" i="37"/>
  <c r="AC254" i="37"/>
  <c r="AC478" i="37"/>
  <c r="AC504" i="37"/>
  <c r="AC512" i="37"/>
  <c r="AC519" i="37"/>
  <c r="AC530" i="37"/>
  <c r="AC103" i="37"/>
  <c r="AC206" i="37"/>
  <c r="AC223" i="37"/>
  <c r="AC502" i="37"/>
  <c r="AC570" i="37"/>
  <c r="AC575" i="37"/>
  <c r="AC576" i="37"/>
  <c r="AC582" i="37"/>
  <c r="AC583" i="37"/>
  <c r="AC170" i="37"/>
  <c r="AC338" i="37"/>
  <c r="AC568" i="37"/>
  <c r="AC578" i="37"/>
  <c r="AC580" i="37"/>
  <c r="AC594" i="37"/>
  <c r="AC600" i="37"/>
  <c r="AC359" i="37"/>
  <c r="AC361" i="37"/>
  <c r="AC362" i="37"/>
  <c r="AC366" i="37"/>
  <c r="AC367" i="37"/>
  <c r="AC95" i="37"/>
  <c r="AC32" i="37"/>
  <c r="AC45" i="37"/>
  <c r="AC46" i="37"/>
  <c r="AC58" i="37"/>
  <c r="AC66" i="37"/>
  <c r="AC69" i="37"/>
  <c r="AC351" i="37"/>
  <c r="AC364" i="37"/>
  <c r="AC372" i="37"/>
  <c r="AC374" i="37"/>
  <c r="AC380" i="37"/>
  <c r="AC416" i="37"/>
  <c r="AC418" i="37"/>
  <c r="AC419" i="37"/>
  <c r="AC421" i="37"/>
  <c r="AC422" i="37"/>
  <c r="AC427" i="37"/>
  <c r="AC429" i="37"/>
  <c r="AC430" i="37"/>
  <c r="AC433" i="37"/>
  <c r="AC434" i="37"/>
  <c r="AC435" i="37"/>
  <c r="AC437" i="37"/>
  <c r="AC88" i="37"/>
  <c r="AC100" i="37"/>
  <c r="AC101" i="37"/>
  <c r="AC102" i="37"/>
  <c r="AC191" i="37"/>
  <c r="AC194" i="37"/>
  <c r="AC452" i="37"/>
  <c r="AC454" i="37"/>
  <c r="AC503" i="37"/>
  <c r="AC511" i="37"/>
  <c r="AC522" i="37"/>
  <c r="AC528" i="37"/>
  <c r="AC531" i="37"/>
  <c r="AC532" i="37"/>
  <c r="AC533" i="37"/>
  <c r="AC534" i="37"/>
  <c r="AC572" i="37"/>
  <c r="AC574" i="37"/>
  <c r="AC226" i="37"/>
  <c r="AC239" i="37"/>
  <c r="AC375" i="37"/>
  <c r="AC520" i="37"/>
  <c r="AC96" i="37"/>
  <c r="AC111" i="37"/>
  <c r="AC114" i="37"/>
  <c r="AC115" i="37"/>
  <c r="AC117" i="37"/>
  <c r="AC222" i="37"/>
  <c r="AC260" i="37"/>
  <c r="AC263" i="37"/>
  <c r="AC271" i="37"/>
  <c r="AC287" i="37"/>
  <c r="AC290" i="37"/>
  <c r="AC296" i="37"/>
  <c r="AC297" i="37"/>
  <c r="AC298" i="37"/>
  <c r="AC302" i="37"/>
  <c r="AC386" i="37"/>
  <c r="AC387" i="37"/>
  <c r="AC389" i="37"/>
  <c r="AC390" i="37"/>
  <c r="AC391" i="37"/>
  <c r="AC462" i="37"/>
  <c r="AC471" i="37"/>
  <c r="AC474" i="37"/>
  <c r="AC475" i="37"/>
  <c r="AC476" i="37"/>
  <c r="AC477" i="37"/>
  <c r="AC538" i="37"/>
  <c r="AC586" i="37"/>
  <c r="AC592" i="37"/>
  <c r="AC593" i="37"/>
  <c r="AC2" i="37"/>
  <c r="AC10" i="37"/>
  <c r="AC19" i="37"/>
  <c r="AC21" i="37"/>
  <c r="AC23" i="37"/>
  <c r="AC24" i="37"/>
  <c r="AC26" i="37"/>
  <c r="AC27" i="37"/>
  <c r="AC29" i="37"/>
  <c r="AC31" i="37"/>
  <c r="AC112" i="37"/>
  <c r="AC119" i="37"/>
  <c r="AC122" i="37"/>
  <c r="AC123" i="37"/>
  <c r="AC124" i="37"/>
  <c r="AC125" i="37"/>
  <c r="AC126" i="37"/>
  <c r="AC127" i="37"/>
  <c r="AC131" i="37"/>
  <c r="AC133" i="37"/>
  <c r="AC135" i="37"/>
  <c r="AC139" i="37"/>
  <c r="AC140" i="37"/>
  <c r="AC141" i="37"/>
  <c r="AC258" i="37"/>
  <c r="AC284" i="37"/>
  <c r="AC286" i="37"/>
  <c r="AC292" i="37"/>
  <c r="AC295" i="37"/>
  <c r="AC306" i="37"/>
  <c r="AC311" i="37"/>
  <c r="AC319" i="37"/>
  <c r="AC322" i="37"/>
  <c r="AC378" i="37"/>
  <c r="AC384" i="37"/>
  <c r="AC393" i="37"/>
  <c r="AC396" i="37"/>
  <c r="AC397" i="37"/>
  <c r="AC398" i="37"/>
  <c r="AC403" i="37"/>
  <c r="AC405" i="37"/>
  <c r="AC406" i="37"/>
  <c r="AC407" i="37"/>
  <c r="AC408" i="37"/>
  <c r="AC409" i="37"/>
  <c r="AC410" i="37"/>
  <c r="AC411" i="37"/>
  <c r="AC412" i="37"/>
  <c r="AC413" i="37"/>
  <c r="AC414" i="37"/>
  <c r="AC472" i="37"/>
  <c r="AC483" i="37"/>
  <c r="AC484" i="37"/>
  <c r="AC485" i="37"/>
  <c r="AC486" i="37"/>
  <c r="AC546" i="37"/>
  <c r="AC548" i="37"/>
  <c r="AC551" i="37"/>
  <c r="AC588" i="37"/>
  <c r="AC590" i="37"/>
  <c r="AC591" i="37"/>
  <c r="AC36" i="37"/>
  <c r="AC38" i="37"/>
  <c r="AC42" i="37"/>
  <c r="AC52" i="37"/>
  <c r="AC54" i="37"/>
  <c r="AC60" i="37"/>
  <c r="AC64" i="37"/>
  <c r="AC75" i="37"/>
  <c r="AC76" i="37"/>
  <c r="AC77" i="37"/>
  <c r="AC78" i="37"/>
  <c r="AC144" i="37"/>
  <c r="AC152" i="37"/>
  <c r="AC154" i="37"/>
  <c r="AC163" i="37"/>
  <c r="AC175" i="37"/>
  <c r="AC176" i="37"/>
  <c r="AC179" i="37"/>
  <c r="AC181" i="37"/>
  <c r="AC182" i="37"/>
  <c r="AC186" i="37"/>
  <c r="AC187" i="37"/>
  <c r="AC189" i="37"/>
  <c r="AC314" i="37"/>
  <c r="AC328" i="37"/>
  <c r="AC340" i="37"/>
  <c r="AC342" i="37"/>
  <c r="AC344" i="37"/>
  <c r="AC399" i="37"/>
  <c r="AC424" i="37"/>
  <c r="AC426" i="37"/>
  <c r="AC447" i="37"/>
  <c r="AC479" i="37"/>
  <c r="AC480" i="37"/>
  <c r="AC487" i="37"/>
  <c r="AC495" i="37"/>
  <c r="AC497" i="37"/>
  <c r="AC498" i="37"/>
  <c r="AC499" i="37"/>
  <c r="AC501" i="37"/>
  <c r="AC556" i="37"/>
  <c r="AC558" i="37"/>
  <c r="AC599" i="37"/>
  <c r="AC34" i="37"/>
  <c r="AC50" i="37"/>
  <c r="AC72" i="37"/>
  <c r="AC74" i="37"/>
  <c r="AC143" i="37"/>
  <c r="AC172" i="37"/>
  <c r="AC174" i="37"/>
  <c r="AC178" i="37"/>
  <c r="AC184" i="37"/>
  <c r="AC198" i="37"/>
  <c r="AC199" i="37"/>
  <c r="AC201" i="37"/>
  <c r="AC202" i="37"/>
  <c r="AC335" i="37"/>
  <c r="AC350" i="37"/>
  <c r="AC353" i="37"/>
  <c r="AC354" i="37"/>
  <c r="AC358" i="37"/>
  <c r="AC423" i="37"/>
  <c r="AC444" i="37"/>
  <c r="AC446" i="37"/>
  <c r="AC496" i="37"/>
  <c r="AC506" i="37"/>
  <c r="AC507" i="37"/>
  <c r="AC509" i="37"/>
  <c r="AC510" i="37"/>
  <c r="AC513" i="37"/>
  <c r="AC514" i="37"/>
  <c r="AC515" i="37"/>
  <c r="AC516" i="37"/>
  <c r="AC517" i="37"/>
  <c r="AC518" i="37"/>
  <c r="AC562" i="37"/>
  <c r="AC564" i="37"/>
  <c r="AC567" i="37"/>
  <c r="AC35" i="37"/>
  <c r="AC37" i="37"/>
  <c r="AC39" i="37"/>
  <c r="AC40" i="37"/>
  <c r="AC41" i="37"/>
  <c r="AC67" i="37"/>
  <c r="AC73" i="37"/>
  <c r="AC97" i="37"/>
  <c r="AC121" i="37"/>
  <c r="AC145" i="37"/>
  <c r="AC168" i="37"/>
  <c r="AC171" i="37"/>
  <c r="AC173" i="37"/>
  <c r="AC192" i="37"/>
  <c r="AC195" i="37"/>
  <c r="AC197" i="37"/>
  <c r="AC224" i="37"/>
  <c r="AC225" i="37"/>
  <c r="AC259" i="37"/>
  <c r="AC261" i="37"/>
  <c r="AC283" i="37"/>
  <c r="AC285" i="37"/>
  <c r="AC304" i="37"/>
  <c r="AC307" i="37"/>
  <c r="AC308" i="37"/>
  <c r="AC309" i="37"/>
  <c r="AC323" i="37"/>
  <c r="AC329" i="37"/>
  <c r="AC348" i="37"/>
  <c r="AC368" i="37"/>
  <c r="AC371" i="37"/>
  <c r="AC373" i="37"/>
  <c r="AC417" i="37"/>
  <c r="AC440" i="37"/>
  <c r="AC443" i="37"/>
  <c r="AC445" i="37"/>
  <c r="AC481" i="37"/>
  <c r="AC505" i="37"/>
  <c r="AC521" i="37"/>
  <c r="AC537" i="37"/>
  <c r="AC555" i="37"/>
  <c r="AC557" i="37"/>
  <c r="AC571" i="37"/>
  <c r="AC573" i="37"/>
  <c r="AC587" i="37"/>
  <c r="AC589" i="37"/>
  <c r="AC3" i="37"/>
  <c r="AC5" i="37"/>
  <c r="AC7" i="37"/>
  <c r="AC8" i="37"/>
  <c r="AC9" i="37"/>
  <c r="AC43" i="37"/>
  <c r="AC44" i="37"/>
  <c r="AC47" i="37"/>
  <c r="AC48" i="37"/>
  <c r="AC49" i="37"/>
  <c r="AC79" i="37"/>
  <c r="AC104" i="37"/>
  <c r="AC105" i="37"/>
  <c r="AC148" i="37"/>
  <c r="AC262" i="37"/>
  <c r="AC264" i="37"/>
  <c r="AC267" i="37"/>
  <c r="AC269" i="37"/>
  <c r="AC288" i="37"/>
  <c r="AC289" i="37"/>
  <c r="AC313" i="37"/>
  <c r="AC332" i="37"/>
  <c r="AC337" i="37"/>
  <c r="AC352" i="37"/>
  <c r="AC355" i="37"/>
  <c r="AC357" i="37"/>
  <c r="AC377" i="37"/>
  <c r="AC420" i="37"/>
  <c r="AC488" i="37"/>
  <c r="AC489" i="37"/>
  <c r="AC508" i="37"/>
  <c r="AC524" i="37"/>
  <c r="AC4" i="37"/>
  <c r="AC6" i="37"/>
  <c r="AC11" i="37"/>
  <c r="AC13" i="37"/>
  <c r="AC15" i="37"/>
  <c r="AC51" i="37"/>
  <c r="AC53" i="37"/>
  <c r="AC81" i="37"/>
  <c r="AC109" i="37"/>
  <c r="AC128" i="37"/>
  <c r="AC129" i="37"/>
  <c r="AC153" i="37"/>
  <c r="AC177" i="37"/>
  <c r="AC200" i="37"/>
  <c r="AC203" i="37"/>
  <c r="AC205" i="37"/>
  <c r="AC231" i="37"/>
  <c r="AC235" i="37"/>
  <c r="AC236" i="37"/>
  <c r="AC237" i="37"/>
  <c r="AC240" i="37"/>
  <c r="AC241" i="37"/>
  <c r="AC268" i="37"/>
  <c r="AC291" i="37"/>
  <c r="AC293" i="37"/>
  <c r="AC312" i="37"/>
  <c r="AC315" i="37"/>
  <c r="AC317" i="37"/>
  <c r="AC336" i="37"/>
  <c r="AC339" i="37"/>
  <c r="AC341" i="37"/>
  <c r="AC356" i="37"/>
  <c r="AC376" i="37"/>
  <c r="AC379" i="37"/>
  <c r="AC381" i="37"/>
  <c r="AC395" i="37"/>
  <c r="AC400" i="37"/>
  <c r="AC401" i="37"/>
  <c r="AC425" i="37"/>
  <c r="AC449" i="37"/>
  <c r="AC467" i="37"/>
  <c r="AC468" i="37"/>
  <c r="AC469" i="37"/>
  <c r="AC491" i="37"/>
  <c r="AC492" i="37"/>
  <c r="AC493" i="37"/>
  <c r="AC545" i="37"/>
  <c r="AC561" i="37"/>
  <c r="AC577" i="37"/>
  <c r="AC595" i="37"/>
  <c r="AC597" i="37"/>
  <c r="AC598" i="37"/>
  <c r="AC55" i="37"/>
  <c r="AC56" i="37"/>
  <c r="AC57" i="37"/>
  <c r="AC83" i="37"/>
  <c r="AC84" i="37"/>
  <c r="AC85" i="37"/>
  <c r="AC108" i="37"/>
  <c r="AC451" i="37"/>
  <c r="AC453" i="37"/>
  <c r="AC529" i="37"/>
  <c r="AC547" i="37"/>
  <c r="AC549" i="37"/>
  <c r="AC563" i="37"/>
  <c r="AC565" i="37"/>
  <c r="AC579" i="37"/>
  <c r="AC581" i="37"/>
  <c r="AC596" i="37"/>
  <c r="AC20" i="37"/>
  <c r="AC22" i="37"/>
  <c r="AC25" i="37"/>
  <c r="AC61" i="37"/>
  <c r="AC62" i="37"/>
  <c r="AC63" i="37"/>
  <c r="AC65" i="37"/>
  <c r="AC89" i="37"/>
  <c r="AC113" i="37"/>
  <c r="AC132" i="37"/>
  <c r="AC136" i="37"/>
  <c r="AC137" i="37"/>
  <c r="AC156" i="37"/>
  <c r="AC164" i="37"/>
  <c r="AC165" i="37"/>
  <c r="AC180" i="37"/>
  <c r="AC185" i="37"/>
  <c r="AC208" i="37"/>
  <c r="AC211" i="37"/>
  <c r="AC212" i="37"/>
  <c r="AC213" i="37"/>
  <c r="AC238" i="37"/>
  <c r="AC244" i="37"/>
  <c r="AC252" i="37"/>
  <c r="AC253" i="37"/>
  <c r="AC277" i="37"/>
  <c r="AC294" i="37"/>
  <c r="AC299" i="37"/>
  <c r="AC301" i="37"/>
  <c r="AC320" i="37"/>
  <c r="AC321" i="37"/>
  <c r="AC360" i="37"/>
  <c r="AC363" i="37"/>
  <c r="AC365" i="37"/>
  <c r="AC385" i="37"/>
  <c r="AC404" i="37"/>
  <c r="AC428" i="37"/>
  <c r="AC473" i="37"/>
  <c r="AC134" i="37"/>
  <c r="AC155" i="37"/>
  <c r="AC158" i="37"/>
  <c r="AC207" i="37"/>
  <c r="AC246" i="37"/>
  <c r="AC276" i="37"/>
  <c r="AC300" i="37"/>
  <c r="AC325" i="37"/>
  <c r="AC345" i="37"/>
  <c r="AC432" i="37"/>
  <c r="AC601" i="37"/>
  <c r="AC28" i="37"/>
  <c r="AC30" i="37"/>
  <c r="AC33" i="37"/>
  <c r="AC59" i="37"/>
  <c r="AC68" i="37"/>
  <c r="AC87" i="37"/>
  <c r="AC116" i="37"/>
  <c r="AC169" i="37"/>
  <c r="AC183" i="37"/>
  <c r="AC188" i="37"/>
  <c r="AC193" i="37"/>
  <c r="AC215" i="37"/>
  <c r="AC216" i="37"/>
  <c r="AC219" i="37"/>
  <c r="AC220" i="37"/>
  <c r="AC221" i="37"/>
  <c r="AC255" i="37"/>
  <c r="AC257" i="37"/>
  <c r="AC280" i="37"/>
  <c r="AC281" i="37"/>
  <c r="AC305" i="37"/>
  <c r="AC347" i="37"/>
  <c r="AC349" i="37"/>
  <c r="AC369" i="37"/>
  <c r="AC388" i="37"/>
  <c r="AC431" i="37"/>
  <c r="AC436" i="37"/>
  <c r="AC441" i="37"/>
  <c r="AC456" i="37"/>
  <c r="AC459" i="37"/>
  <c r="AC460" i="37"/>
  <c r="AC461" i="37"/>
  <c r="AC500" i="37"/>
  <c r="AC553" i="37"/>
  <c r="AC569" i="37"/>
  <c r="AC585" i="37"/>
  <c r="B37" i="34"/>
  <c r="B36" i="34"/>
  <c r="B35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C23" i="34"/>
  <c r="C24" i="34"/>
  <c r="C30" i="34"/>
  <c r="C17" i="34"/>
  <c r="D26" i="34"/>
  <c r="C22" i="34"/>
  <c r="C11" i="34"/>
  <c r="C20" i="34"/>
  <c r="C26" i="34"/>
  <c r="D18" i="34"/>
  <c r="C12" i="34"/>
  <c r="C36" i="34"/>
  <c r="C19" i="34"/>
  <c r="D35" i="34"/>
  <c r="D16" i="34"/>
  <c r="D12" i="34"/>
  <c r="C37" i="34"/>
  <c r="D31" i="34"/>
  <c r="C25" i="34"/>
  <c r="C28" i="34"/>
  <c r="D17" i="34"/>
  <c r="D15" i="34"/>
  <c r="D22" i="34"/>
  <c r="C13" i="34"/>
  <c r="D23" i="34"/>
  <c r="C15" i="34"/>
  <c r="C18" i="34"/>
  <c r="D20" i="34"/>
  <c r="D24" i="34"/>
  <c r="C21" i="34"/>
  <c r="D32" i="34"/>
  <c r="D28" i="34"/>
  <c r="D30" i="34"/>
  <c r="C31" i="34"/>
  <c r="C27" i="34"/>
  <c r="D36" i="34"/>
  <c r="D27" i="34"/>
  <c r="D37" i="34"/>
  <c r="C29" i="34"/>
  <c r="D21" i="34"/>
  <c r="D11" i="34"/>
  <c r="D14" i="34"/>
  <c r="D25" i="34"/>
  <c r="C16" i="34"/>
  <c r="C14" i="34"/>
  <c r="D13" i="34"/>
  <c r="C35" i="34"/>
  <c r="D29" i="34"/>
  <c r="D19" i="34"/>
  <c r="C32" i="34"/>
  <c r="G37" i="34" l="1"/>
  <c r="F37" i="34"/>
  <c r="E37" i="34"/>
  <c r="G36" i="34"/>
  <c r="F36" i="34"/>
  <c r="E36" i="34"/>
  <c r="G35" i="34"/>
  <c r="F35" i="34"/>
  <c r="E35" i="34"/>
  <c r="G32" i="34"/>
  <c r="F32" i="34"/>
  <c r="E32" i="34"/>
  <c r="G31" i="34"/>
  <c r="F31" i="34"/>
  <c r="E31" i="34"/>
  <c r="G30" i="34"/>
  <c r="F30" i="34"/>
  <c r="E30" i="34"/>
  <c r="G29" i="34"/>
  <c r="F29" i="34"/>
  <c r="E29" i="34"/>
  <c r="G28" i="34"/>
  <c r="F28" i="34"/>
  <c r="E28" i="34"/>
  <c r="G27" i="34"/>
  <c r="F27" i="34"/>
  <c r="E27" i="34"/>
  <c r="G26" i="34"/>
  <c r="F26" i="34"/>
  <c r="E26" i="34"/>
  <c r="G25" i="34"/>
  <c r="F25" i="34"/>
  <c r="E25" i="34"/>
  <c r="G24" i="34"/>
  <c r="F24" i="34"/>
  <c r="E24" i="34"/>
  <c r="G23" i="34"/>
  <c r="F23" i="34"/>
  <c r="E23" i="34"/>
  <c r="G22" i="34"/>
  <c r="F22" i="34"/>
  <c r="E22" i="34"/>
  <c r="G21" i="34"/>
  <c r="F21" i="34"/>
  <c r="E21" i="34"/>
  <c r="G20" i="34"/>
  <c r="F20" i="34"/>
  <c r="E20" i="34"/>
  <c r="G19" i="34"/>
  <c r="F19" i="34"/>
  <c r="E19" i="34"/>
  <c r="G18" i="34"/>
  <c r="F18" i="34"/>
  <c r="E18" i="34"/>
  <c r="G17" i="34"/>
  <c r="F17" i="34"/>
  <c r="E17" i="34"/>
  <c r="G16" i="34"/>
  <c r="F16" i="34"/>
  <c r="E16" i="34"/>
  <c r="G15" i="34"/>
  <c r="F15" i="34"/>
  <c r="E15" i="34"/>
  <c r="G14" i="34"/>
  <c r="F14" i="34"/>
  <c r="E14" i="34"/>
  <c r="G13" i="34"/>
  <c r="F13" i="34"/>
  <c r="E13" i="34"/>
  <c r="G12" i="34"/>
  <c r="F12" i="34"/>
  <c r="E12" i="34"/>
  <c r="F11" i="34"/>
  <c r="G11" i="34"/>
  <c r="E11" i="34"/>
</calcChain>
</file>

<file path=xl/sharedStrings.xml><?xml version="1.0" encoding="utf-8"?>
<sst xmlns="http://schemas.openxmlformats.org/spreadsheetml/2006/main" count="2082" uniqueCount="861">
  <si>
    <t>総数</t>
    <rPh sb="0" eb="2">
      <t>ソウスウ</t>
    </rPh>
    <phoneticPr fontId="2"/>
  </si>
  <si>
    <t>人口</t>
    <rPh sb="0" eb="2">
      <t>ジンコウ</t>
    </rPh>
    <phoneticPr fontId="2"/>
  </si>
  <si>
    <t>人口（人）</t>
    <rPh sb="3" eb="4">
      <t>ニン</t>
    </rPh>
    <phoneticPr fontId="2"/>
  </si>
  <si>
    <t>人口総数に占める割合（％）</t>
    <rPh sb="0" eb="2">
      <t>ジンコウ</t>
    </rPh>
    <rPh sb="2" eb="4">
      <t>ソウスウ</t>
    </rPh>
    <rPh sb="5" eb="6">
      <t>シ</t>
    </rPh>
    <rPh sb="8" eb="10">
      <t>ワリアイ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</si>
  <si>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</si>
  <si>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</si>
  <si>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　　　</t>
    <rPh sb="0" eb="2">
      <t>ソウスウ</t>
    </rPh>
    <phoneticPr fontId="2"/>
  </si>
  <si>
    <t xml:space="preserve">0～ 4歳 </t>
    <rPh sb="4" eb="5">
      <t>サイ</t>
    </rPh>
    <phoneticPr fontId="2"/>
  </si>
  <si>
    <t xml:space="preserve">5～ 9歳 </t>
    <rPh sb="4" eb="5">
      <t>サイ</t>
    </rPh>
    <phoneticPr fontId="2"/>
  </si>
  <si>
    <t xml:space="preserve">10～14歳 </t>
    <rPh sb="5" eb="6">
      <t>サイ</t>
    </rPh>
    <phoneticPr fontId="2"/>
  </si>
  <si>
    <t xml:space="preserve">15～19歳 </t>
    <rPh sb="5" eb="6">
      <t>サイ</t>
    </rPh>
    <phoneticPr fontId="2"/>
  </si>
  <si>
    <t xml:space="preserve">20～24歳 </t>
    <rPh sb="5" eb="6">
      <t>サイ</t>
    </rPh>
    <phoneticPr fontId="2"/>
  </si>
  <si>
    <t xml:space="preserve">25～29歳 </t>
    <rPh sb="5" eb="6">
      <t>サイ</t>
    </rPh>
    <phoneticPr fontId="2"/>
  </si>
  <si>
    <t xml:space="preserve">30～34歳 </t>
    <rPh sb="5" eb="6">
      <t>サイ</t>
    </rPh>
    <phoneticPr fontId="2"/>
  </si>
  <si>
    <t xml:space="preserve">35～39歳 </t>
    <rPh sb="5" eb="6">
      <t>サイ</t>
    </rPh>
    <phoneticPr fontId="2"/>
  </si>
  <si>
    <t xml:space="preserve">40～44歳 </t>
    <rPh sb="5" eb="6">
      <t>サイ</t>
    </rPh>
    <phoneticPr fontId="2"/>
  </si>
  <si>
    <t xml:space="preserve">45～49歳 </t>
    <rPh sb="5" eb="6">
      <t>サイ</t>
    </rPh>
    <phoneticPr fontId="2"/>
  </si>
  <si>
    <t xml:space="preserve">50～54歳 </t>
    <rPh sb="5" eb="6">
      <t>サイ</t>
    </rPh>
    <phoneticPr fontId="2"/>
  </si>
  <si>
    <t xml:space="preserve">55～59歳 </t>
    <rPh sb="5" eb="6">
      <t>サイ</t>
    </rPh>
    <phoneticPr fontId="2"/>
  </si>
  <si>
    <t xml:space="preserve">60～64歳 </t>
    <rPh sb="5" eb="6">
      <t>サイ</t>
    </rPh>
    <phoneticPr fontId="2"/>
  </si>
  <si>
    <t xml:space="preserve">65～69歳 </t>
    <rPh sb="5" eb="6">
      <t>サイ</t>
    </rPh>
    <phoneticPr fontId="2"/>
  </si>
  <si>
    <t xml:space="preserve">70～74歳 </t>
    <rPh sb="5" eb="6">
      <t>サイ</t>
    </rPh>
    <phoneticPr fontId="2"/>
  </si>
  <si>
    <t xml:space="preserve">75～79歳 </t>
    <rPh sb="5" eb="6">
      <t>サイ</t>
    </rPh>
    <phoneticPr fontId="2"/>
  </si>
  <si>
    <t xml:space="preserve">80～84歳 </t>
    <rPh sb="5" eb="6">
      <t>サイ</t>
    </rPh>
    <phoneticPr fontId="2"/>
  </si>
  <si>
    <t xml:space="preserve">85～89歳 </t>
    <rPh sb="5" eb="6">
      <t>サイ</t>
    </rPh>
    <phoneticPr fontId="2"/>
  </si>
  <si>
    <t xml:space="preserve">90～94歳 </t>
    <rPh sb="5" eb="6">
      <t>サイ</t>
    </rPh>
    <phoneticPr fontId="2"/>
  </si>
  <si>
    <t xml:space="preserve">95～99歳 </t>
    <rPh sb="5" eb="6">
      <t>サイ</t>
    </rPh>
    <phoneticPr fontId="2"/>
  </si>
  <si>
    <t xml:space="preserve">100歳以上 </t>
    <rPh sb="3" eb="4">
      <t>サイ</t>
    </rPh>
    <rPh sb="4" eb="6">
      <t>イジョウ</t>
    </rPh>
    <phoneticPr fontId="2"/>
  </si>
  <si>
    <t xml:space="preserve">年齢不詳 </t>
    <rPh sb="0" eb="2">
      <t>ネンレイ</t>
    </rPh>
    <rPh sb="2" eb="4">
      <t>フショウ</t>
    </rPh>
    <phoneticPr fontId="2"/>
  </si>
  <si>
    <t>(再掲）</t>
    <rPh sb="1" eb="3">
      <t>サイケイ</t>
    </rPh>
    <phoneticPr fontId="2"/>
  </si>
  <si>
    <t xml:space="preserve">15歳未満 </t>
    <rPh sb="2" eb="3">
      <t>サイ</t>
    </rPh>
    <rPh sb="3" eb="5">
      <t>ミマン</t>
    </rPh>
    <phoneticPr fontId="2"/>
  </si>
  <si>
    <t xml:space="preserve">15～64歳 </t>
    <rPh sb="5" eb="6">
      <t>サイ</t>
    </rPh>
    <phoneticPr fontId="2"/>
  </si>
  <si>
    <t xml:space="preserve">65歳以上 </t>
    <rPh sb="2" eb="3">
      <t>サイ</t>
    </rPh>
    <rPh sb="3" eb="5">
      <t>イジョウ</t>
    </rPh>
    <phoneticPr fontId="2"/>
  </si>
  <si>
    <t>（注）</t>
    <rPh sb="1" eb="2">
      <t>チュウ</t>
    </rPh>
    <phoneticPr fontId="2"/>
  </si>
  <si>
    <t>（注）</t>
    <phoneticPr fontId="2"/>
  </si>
  <si>
    <t>元学区別男女別人口ピラミッド（年齢５歳階級）</t>
    <rPh sb="0" eb="1">
      <t>モト</t>
    </rPh>
    <rPh sb="1" eb="2">
      <t>ガク</t>
    </rPh>
    <rPh sb="2" eb="4">
      <t>クベツ</t>
    </rPh>
    <rPh sb="4" eb="6">
      <t>ダンジョ</t>
    </rPh>
    <rPh sb="6" eb="7">
      <t>ベツ</t>
    </rPh>
    <rPh sb="7" eb="9">
      <t>ジンコウ</t>
    </rPh>
    <rPh sb="15" eb="17">
      <t>ネンレイ</t>
    </rPh>
    <rPh sb="18" eb="19">
      <t>サイ</t>
    </rPh>
    <rPh sb="19" eb="21">
      <t>カイキュウ</t>
    </rPh>
    <phoneticPr fontId="2"/>
  </si>
  <si>
    <t>－</t>
  </si>
  <si>
    <t>京都市</t>
    <rPh sb="0" eb="3">
      <t>キョウトシ</t>
    </rPh>
    <phoneticPr fontId="2"/>
  </si>
  <si>
    <t>　（％）</t>
    <phoneticPr fontId="2"/>
  </si>
  <si>
    <t>10--00</t>
  </si>
  <si>
    <t>北区</t>
    <rPh sb="0" eb="1">
      <t>キタ</t>
    </rPh>
    <rPh sb="1" eb="2">
      <t>ク</t>
    </rPh>
    <phoneticPr fontId="2"/>
  </si>
  <si>
    <t>10--11</t>
  </si>
  <si>
    <t>北区／上賀茂</t>
    <rPh sb="0" eb="1">
      <t>キタ</t>
    </rPh>
    <rPh sb="1" eb="2">
      <t>ク</t>
    </rPh>
    <rPh sb="3" eb="4">
      <t>カミ</t>
    </rPh>
    <rPh sb="4" eb="6">
      <t>カモ</t>
    </rPh>
    <phoneticPr fontId="2"/>
  </si>
  <si>
    <t>10--12</t>
  </si>
  <si>
    <t>北区／大宮…１／２</t>
    <rPh sb="0" eb="1">
      <t>キタ</t>
    </rPh>
    <rPh sb="1" eb="2">
      <t>ク</t>
    </rPh>
    <rPh sb="3" eb="5">
      <t>オオミヤ</t>
    </rPh>
    <phoneticPr fontId="2"/>
  </si>
  <si>
    <t>10--13</t>
  </si>
  <si>
    <t>北区／鷹峯</t>
    <rPh sb="0" eb="1">
      <t>キタ</t>
    </rPh>
    <rPh sb="1" eb="2">
      <t>ク</t>
    </rPh>
    <rPh sb="3" eb="4">
      <t>タカ</t>
    </rPh>
    <rPh sb="4" eb="5">
      <t>ミネ</t>
    </rPh>
    <phoneticPr fontId="2"/>
  </si>
  <si>
    <t>10--14</t>
  </si>
  <si>
    <t>北区／衣笠</t>
    <rPh sb="0" eb="1">
      <t>キタ</t>
    </rPh>
    <rPh sb="1" eb="2">
      <t>ク</t>
    </rPh>
    <rPh sb="3" eb="5">
      <t>キヌガサ</t>
    </rPh>
    <phoneticPr fontId="2"/>
  </si>
  <si>
    <t>10--15</t>
  </si>
  <si>
    <t>北区／大将軍</t>
    <rPh sb="0" eb="1">
      <t>キタ</t>
    </rPh>
    <rPh sb="1" eb="2">
      <t>ク</t>
    </rPh>
    <rPh sb="3" eb="4">
      <t>ダイ</t>
    </rPh>
    <rPh sb="4" eb="6">
      <t>ショウグン</t>
    </rPh>
    <phoneticPr fontId="2"/>
  </si>
  <si>
    <t>10--16</t>
  </si>
  <si>
    <t>北区／待鳳</t>
    <rPh sb="0" eb="1">
      <t>キタ</t>
    </rPh>
    <rPh sb="1" eb="2">
      <t>ク</t>
    </rPh>
    <rPh sb="3" eb="4">
      <t>タイ</t>
    </rPh>
    <rPh sb="4" eb="5">
      <t>オオトリ</t>
    </rPh>
    <phoneticPr fontId="2"/>
  </si>
  <si>
    <t>10--17</t>
  </si>
  <si>
    <t>北区／紫竹</t>
    <rPh sb="0" eb="1">
      <t>キタ</t>
    </rPh>
    <rPh sb="1" eb="2">
      <t>ク</t>
    </rPh>
    <rPh sb="3" eb="4">
      <t>ムラサキ</t>
    </rPh>
    <rPh sb="4" eb="5">
      <t>タケ</t>
    </rPh>
    <phoneticPr fontId="2"/>
  </si>
  <si>
    <t>10--18</t>
  </si>
  <si>
    <t>北区／鳳徳</t>
    <rPh sb="0" eb="1">
      <t>キタ</t>
    </rPh>
    <rPh sb="1" eb="2">
      <t>ク</t>
    </rPh>
    <rPh sb="3" eb="4">
      <t>オオトリ</t>
    </rPh>
    <rPh sb="4" eb="5">
      <t>トク</t>
    </rPh>
    <phoneticPr fontId="2"/>
  </si>
  <si>
    <t>10--19</t>
  </si>
  <si>
    <t>北区／元町</t>
    <rPh sb="0" eb="1">
      <t>キタ</t>
    </rPh>
    <rPh sb="1" eb="2">
      <t>ク</t>
    </rPh>
    <rPh sb="3" eb="5">
      <t>モトマチ</t>
    </rPh>
    <phoneticPr fontId="2"/>
  </si>
  <si>
    <t>10--20</t>
  </si>
  <si>
    <t>北区／楽只</t>
    <rPh sb="0" eb="1">
      <t>キタ</t>
    </rPh>
    <rPh sb="1" eb="2">
      <t>ク</t>
    </rPh>
    <rPh sb="3" eb="5">
      <t>ラクタダ</t>
    </rPh>
    <phoneticPr fontId="2"/>
  </si>
  <si>
    <t>10--21</t>
  </si>
  <si>
    <t>北区／柏野</t>
    <rPh sb="0" eb="1">
      <t>キタ</t>
    </rPh>
    <rPh sb="1" eb="2">
      <t>ク</t>
    </rPh>
    <rPh sb="3" eb="4">
      <t>カシワ</t>
    </rPh>
    <rPh sb="4" eb="5">
      <t>ノ</t>
    </rPh>
    <phoneticPr fontId="2"/>
  </si>
  <si>
    <t>10--22</t>
  </si>
  <si>
    <t>北区／紫野</t>
    <rPh sb="0" eb="1">
      <t>キタ</t>
    </rPh>
    <rPh sb="1" eb="2">
      <t>ク</t>
    </rPh>
    <rPh sb="3" eb="4">
      <t>ムラサキ</t>
    </rPh>
    <rPh sb="4" eb="5">
      <t>ノ</t>
    </rPh>
    <phoneticPr fontId="2"/>
  </si>
  <si>
    <t>10--23</t>
  </si>
  <si>
    <t>北区／紫明</t>
    <rPh sb="0" eb="1">
      <t>キタ</t>
    </rPh>
    <rPh sb="1" eb="2">
      <t>ク</t>
    </rPh>
    <rPh sb="3" eb="4">
      <t>ムラサキ</t>
    </rPh>
    <rPh sb="4" eb="5">
      <t>メイ</t>
    </rPh>
    <phoneticPr fontId="2"/>
  </si>
  <si>
    <t>10--24</t>
  </si>
  <si>
    <t>北区／出雲路</t>
    <rPh sb="0" eb="1">
      <t>キタ</t>
    </rPh>
    <rPh sb="1" eb="2">
      <t>ク</t>
    </rPh>
    <rPh sb="3" eb="6">
      <t>イズモジ</t>
    </rPh>
    <phoneticPr fontId="2"/>
  </si>
  <si>
    <t>10--25</t>
  </si>
  <si>
    <t>北区／中川</t>
    <rPh sb="0" eb="1">
      <t>キタ</t>
    </rPh>
    <rPh sb="1" eb="2">
      <t>ク</t>
    </rPh>
    <rPh sb="3" eb="5">
      <t>ナカガワ</t>
    </rPh>
    <phoneticPr fontId="2"/>
  </si>
  <si>
    <t>10--26</t>
  </si>
  <si>
    <t>北区／小野郷</t>
    <rPh sb="0" eb="1">
      <t>キタ</t>
    </rPh>
    <rPh sb="1" eb="2">
      <t>ク</t>
    </rPh>
    <rPh sb="3" eb="5">
      <t>オノ</t>
    </rPh>
    <rPh sb="5" eb="6">
      <t>ゴウ</t>
    </rPh>
    <phoneticPr fontId="2"/>
  </si>
  <si>
    <t>10--27</t>
  </si>
  <si>
    <t>北区／雲ケ畑</t>
    <rPh sb="0" eb="1">
      <t>キタ</t>
    </rPh>
    <rPh sb="1" eb="2">
      <t>ク</t>
    </rPh>
    <rPh sb="3" eb="4">
      <t>クモ</t>
    </rPh>
    <rPh sb="5" eb="6">
      <t>ハタケ</t>
    </rPh>
    <phoneticPr fontId="2"/>
  </si>
  <si>
    <t>10--28</t>
  </si>
  <si>
    <t>北区／大宮…２／２</t>
    <rPh sb="0" eb="1">
      <t>キタ</t>
    </rPh>
    <rPh sb="1" eb="2">
      <t>ク</t>
    </rPh>
    <rPh sb="3" eb="5">
      <t>オオミヤ</t>
    </rPh>
    <phoneticPr fontId="2"/>
  </si>
  <si>
    <t>12--00</t>
  </si>
  <si>
    <t>上京区</t>
    <rPh sb="0" eb="3">
      <t>カミギョウク</t>
    </rPh>
    <phoneticPr fontId="2"/>
  </si>
  <si>
    <t>12--11</t>
  </si>
  <si>
    <t>上京区／成逸</t>
    <rPh sb="0" eb="3">
      <t>カミギョウク</t>
    </rPh>
    <rPh sb="4" eb="5">
      <t>セイ</t>
    </rPh>
    <rPh sb="5" eb="6">
      <t>イツ</t>
    </rPh>
    <phoneticPr fontId="2"/>
  </si>
  <si>
    <t>12--12</t>
  </si>
  <si>
    <t>上京区／室町</t>
    <rPh sb="0" eb="3">
      <t>カミギョウク</t>
    </rPh>
    <rPh sb="4" eb="6">
      <t>ムロマチ</t>
    </rPh>
    <phoneticPr fontId="2"/>
  </si>
  <si>
    <t>12--13</t>
  </si>
  <si>
    <t>上京区／乾隆</t>
    <rPh sb="0" eb="3">
      <t>カミギョウク</t>
    </rPh>
    <rPh sb="4" eb="5">
      <t>ケン</t>
    </rPh>
    <rPh sb="5" eb="6">
      <t>リュウ</t>
    </rPh>
    <phoneticPr fontId="2"/>
  </si>
  <si>
    <t>12--14</t>
  </si>
  <si>
    <t>上京区／西陣</t>
    <rPh sb="0" eb="3">
      <t>カミギョウク</t>
    </rPh>
    <rPh sb="4" eb="6">
      <t>ニシジン</t>
    </rPh>
    <phoneticPr fontId="2"/>
  </si>
  <si>
    <t>12--15</t>
  </si>
  <si>
    <t>上京区／翔鸞</t>
    <rPh sb="0" eb="3">
      <t>カミギョウク</t>
    </rPh>
    <rPh sb="4" eb="5">
      <t>ショウ</t>
    </rPh>
    <rPh sb="5" eb="6">
      <t>ラン</t>
    </rPh>
    <phoneticPr fontId="2"/>
  </si>
  <si>
    <t>12--16</t>
  </si>
  <si>
    <t>上京区／嘉楽</t>
    <rPh sb="0" eb="3">
      <t>カミギョウク</t>
    </rPh>
    <rPh sb="4" eb="5">
      <t>カ</t>
    </rPh>
    <rPh sb="5" eb="6">
      <t>ラク</t>
    </rPh>
    <phoneticPr fontId="2"/>
  </si>
  <si>
    <t>12--17</t>
  </si>
  <si>
    <t>上京区／桃薗</t>
    <rPh sb="0" eb="3">
      <t>カミギョウク</t>
    </rPh>
    <rPh sb="4" eb="5">
      <t>モモ</t>
    </rPh>
    <rPh sb="5" eb="6">
      <t>ソノ</t>
    </rPh>
    <phoneticPr fontId="2"/>
  </si>
  <si>
    <t>12--18</t>
  </si>
  <si>
    <t>上京区／小川</t>
    <rPh sb="0" eb="3">
      <t>カミギョウク</t>
    </rPh>
    <rPh sb="4" eb="6">
      <t>オガワ</t>
    </rPh>
    <phoneticPr fontId="2"/>
  </si>
  <si>
    <t>12--19</t>
  </si>
  <si>
    <t>上京区／京極</t>
    <rPh sb="0" eb="3">
      <t>カミギョウク</t>
    </rPh>
    <rPh sb="4" eb="6">
      <t>キョウゴク</t>
    </rPh>
    <phoneticPr fontId="2"/>
  </si>
  <si>
    <t>12--20</t>
  </si>
  <si>
    <t>上京区／仁和</t>
    <rPh sb="0" eb="3">
      <t>カミギョウク</t>
    </rPh>
    <rPh sb="4" eb="6">
      <t>ニンナ</t>
    </rPh>
    <phoneticPr fontId="2"/>
  </si>
  <si>
    <t>12--21</t>
  </si>
  <si>
    <t>上京区／正親</t>
    <rPh sb="0" eb="3">
      <t>カミギョウク</t>
    </rPh>
    <rPh sb="4" eb="5">
      <t>マサ</t>
    </rPh>
    <rPh sb="5" eb="6">
      <t>オヤ</t>
    </rPh>
    <phoneticPr fontId="2"/>
  </si>
  <si>
    <t>12--22</t>
  </si>
  <si>
    <t>上京区／聚楽</t>
    <rPh sb="0" eb="3">
      <t>カミギョウク</t>
    </rPh>
    <rPh sb="4" eb="5">
      <t>アツム</t>
    </rPh>
    <rPh sb="5" eb="6">
      <t>ラク</t>
    </rPh>
    <phoneticPr fontId="2"/>
  </si>
  <si>
    <t>12--23</t>
  </si>
  <si>
    <t>上京区／中立</t>
    <rPh sb="0" eb="3">
      <t>カミギョウク</t>
    </rPh>
    <rPh sb="4" eb="6">
      <t>チュウリツ</t>
    </rPh>
    <phoneticPr fontId="2"/>
  </si>
  <si>
    <t>12--24</t>
  </si>
  <si>
    <t>上京区／出水</t>
    <rPh sb="0" eb="3">
      <t>カミギョウク</t>
    </rPh>
    <rPh sb="4" eb="6">
      <t>デミズ</t>
    </rPh>
    <phoneticPr fontId="2"/>
  </si>
  <si>
    <t>12--25</t>
  </si>
  <si>
    <t>上京区／待賢</t>
    <rPh sb="0" eb="3">
      <t>カミギョウク</t>
    </rPh>
    <rPh sb="4" eb="5">
      <t>タイ</t>
    </rPh>
    <rPh sb="5" eb="6">
      <t>ケン</t>
    </rPh>
    <phoneticPr fontId="2"/>
  </si>
  <si>
    <t>12--26</t>
  </si>
  <si>
    <t>上京区／滋野</t>
    <rPh sb="0" eb="3">
      <t>カミギョウク</t>
    </rPh>
    <rPh sb="4" eb="6">
      <t>シゲノ</t>
    </rPh>
    <phoneticPr fontId="2"/>
  </si>
  <si>
    <t>12--27</t>
  </si>
  <si>
    <t>上京区／春日</t>
    <rPh sb="0" eb="3">
      <t>カミギョウク</t>
    </rPh>
    <rPh sb="4" eb="6">
      <t>カスガ</t>
    </rPh>
    <phoneticPr fontId="2"/>
  </si>
  <si>
    <t>14--00</t>
  </si>
  <si>
    <t>左京区</t>
    <rPh sb="0" eb="3">
      <t>サキョウク</t>
    </rPh>
    <phoneticPr fontId="2"/>
  </si>
  <si>
    <t>14--11</t>
  </si>
  <si>
    <t>左京区／新洞</t>
    <rPh sb="0" eb="3">
      <t>サキョウク</t>
    </rPh>
    <rPh sb="4" eb="5">
      <t>シン</t>
    </rPh>
    <rPh sb="5" eb="6">
      <t>ホラ</t>
    </rPh>
    <phoneticPr fontId="2"/>
  </si>
  <si>
    <t>14--12</t>
  </si>
  <si>
    <t>左京区／川東</t>
    <rPh sb="0" eb="3">
      <t>サキョウク</t>
    </rPh>
    <rPh sb="4" eb="6">
      <t>カワヒガシ</t>
    </rPh>
    <phoneticPr fontId="2"/>
  </si>
  <si>
    <t>14--13</t>
  </si>
  <si>
    <t>左京区／聖護院</t>
    <rPh sb="0" eb="3">
      <t>サキョウク</t>
    </rPh>
    <rPh sb="4" eb="7">
      <t>ショウゴイン</t>
    </rPh>
    <phoneticPr fontId="2"/>
  </si>
  <si>
    <t>14--14</t>
  </si>
  <si>
    <t>左京区／岡崎</t>
    <rPh sb="0" eb="3">
      <t>サキョウク</t>
    </rPh>
    <rPh sb="4" eb="6">
      <t>オカザキ</t>
    </rPh>
    <phoneticPr fontId="2"/>
  </si>
  <si>
    <t>14--15</t>
  </si>
  <si>
    <t>左京区／錦林東山</t>
    <rPh sb="0" eb="3">
      <t>サキョウク</t>
    </rPh>
    <rPh sb="4" eb="5">
      <t>キン</t>
    </rPh>
    <rPh sb="5" eb="6">
      <t>リン</t>
    </rPh>
    <rPh sb="6" eb="8">
      <t>ヒガシヤマ</t>
    </rPh>
    <phoneticPr fontId="2"/>
  </si>
  <si>
    <t>14--16</t>
  </si>
  <si>
    <t>左京区／吉田</t>
    <rPh sb="0" eb="3">
      <t>サキョウク</t>
    </rPh>
    <rPh sb="4" eb="6">
      <t>ヨシダ</t>
    </rPh>
    <phoneticPr fontId="2"/>
  </si>
  <si>
    <t>14--17</t>
  </si>
  <si>
    <t>左京区／浄楽</t>
    <rPh sb="0" eb="3">
      <t>サキョウク</t>
    </rPh>
    <rPh sb="4" eb="5">
      <t>ジョウ</t>
    </rPh>
    <rPh sb="5" eb="6">
      <t>ラク</t>
    </rPh>
    <phoneticPr fontId="2"/>
  </si>
  <si>
    <t>14--18</t>
  </si>
  <si>
    <t>左京区／北白川</t>
    <rPh sb="0" eb="3">
      <t>サキョウク</t>
    </rPh>
    <rPh sb="4" eb="7">
      <t>キタシラカワ</t>
    </rPh>
    <phoneticPr fontId="2"/>
  </si>
  <si>
    <t>14--19</t>
  </si>
  <si>
    <t>左京区／養正</t>
    <rPh sb="0" eb="3">
      <t>サキョウク</t>
    </rPh>
    <rPh sb="4" eb="6">
      <t>ヨウマサ</t>
    </rPh>
    <phoneticPr fontId="2"/>
  </si>
  <si>
    <t>14--20</t>
  </si>
  <si>
    <t>左京区／養徳</t>
    <rPh sb="0" eb="3">
      <t>サキョウク</t>
    </rPh>
    <rPh sb="4" eb="5">
      <t>オサム</t>
    </rPh>
    <rPh sb="5" eb="6">
      <t>トク</t>
    </rPh>
    <phoneticPr fontId="2"/>
  </si>
  <si>
    <t>14--21</t>
  </si>
  <si>
    <t>左京区／下鴨</t>
    <rPh sb="0" eb="3">
      <t>サキョウク</t>
    </rPh>
    <rPh sb="4" eb="5">
      <t>シモ</t>
    </rPh>
    <rPh sb="5" eb="6">
      <t>ガモ</t>
    </rPh>
    <phoneticPr fontId="2"/>
  </si>
  <si>
    <t>14--22</t>
  </si>
  <si>
    <t>左京区／葵</t>
    <rPh sb="0" eb="3">
      <t>サキョウク</t>
    </rPh>
    <rPh sb="4" eb="5">
      <t>アオイ</t>
    </rPh>
    <phoneticPr fontId="2"/>
  </si>
  <si>
    <t>14--23</t>
  </si>
  <si>
    <t>左京区／修学院…１／４</t>
    <rPh sb="0" eb="3">
      <t>サキョウク</t>
    </rPh>
    <rPh sb="4" eb="7">
      <t>シュウガクイン</t>
    </rPh>
    <phoneticPr fontId="2"/>
  </si>
  <si>
    <t>14--24</t>
  </si>
  <si>
    <t>左京区／修学院…２／４</t>
    <rPh sb="0" eb="3">
      <t>サキョウク</t>
    </rPh>
    <rPh sb="4" eb="7">
      <t>シュウガクイン</t>
    </rPh>
    <phoneticPr fontId="2"/>
  </si>
  <si>
    <t>14--25</t>
  </si>
  <si>
    <t>左京区／修学院…３／４</t>
    <rPh sb="0" eb="3">
      <t>サキョウク</t>
    </rPh>
    <rPh sb="4" eb="7">
      <t>シュウガクイン</t>
    </rPh>
    <phoneticPr fontId="2"/>
  </si>
  <si>
    <t>14--26</t>
  </si>
  <si>
    <t>左京区／修学院…４／４</t>
    <rPh sb="0" eb="3">
      <t>サキョウク</t>
    </rPh>
    <rPh sb="4" eb="7">
      <t>シュウガクイン</t>
    </rPh>
    <phoneticPr fontId="2"/>
  </si>
  <si>
    <t>14--27</t>
  </si>
  <si>
    <t>左京区／松ケ崎</t>
    <rPh sb="0" eb="3">
      <t>サキョウク</t>
    </rPh>
    <rPh sb="4" eb="5">
      <t>マツ</t>
    </rPh>
    <rPh sb="6" eb="7">
      <t>サキ</t>
    </rPh>
    <phoneticPr fontId="2"/>
  </si>
  <si>
    <t>14--28</t>
  </si>
  <si>
    <t>左京区／岩倉</t>
    <rPh sb="0" eb="3">
      <t>サキョウク</t>
    </rPh>
    <rPh sb="4" eb="6">
      <t>イワクラ</t>
    </rPh>
    <phoneticPr fontId="2"/>
  </si>
  <si>
    <t>14--29</t>
  </si>
  <si>
    <t>左京区／八瀬</t>
    <rPh sb="0" eb="3">
      <t>サキョウク</t>
    </rPh>
    <rPh sb="4" eb="5">
      <t>ハチ</t>
    </rPh>
    <rPh sb="5" eb="6">
      <t>セ</t>
    </rPh>
    <phoneticPr fontId="2"/>
  </si>
  <si>
    <t>14--30</t>
  </si>
  <si>
    <t>左京区／大原</t>
    <rPh sb="0" eb="3">
      <t>サキョウク</t>
    </rPh>
    <rPh sb="4" eb="6">
      <t>オオハラ</t>
    </rPh>
    <phoneticPr fontId="2"/>
  </si>
  <si>
    <t>14--31</t>
  </si>
  <si>
    <t>左京区／静市</t>
    <rPh sb="0" eb="3">
      <t>サキョウク</t>
    </rPh>
    <rPh sb="4" eb="5">
      <t>シズ</t>
    </rPh>
    <rPh sb="5" eb="6">
      <t>イチ</t>
    </rPh>
    <phoneticPr fontId="2"/>
  </si>
  <si>
    <t>14--32</t>
  </si>
  <si>
    <t>左京区／鞍馬</t>
    <rPh sb="0" eb="3">
      <t>サキョウク</t>
    </rPh>
    <rPh sb="4" eb="6">
      <t>クラマ</t>
    </rPh>
    <phoneticPr fontId="2"/>
  </si>
  <si>
    <t>14--33</t>
  </si>
  <si>
    <t>左京区／花脊</t>
    <rPh sb="0" eb="3">
      <t>サキョウク</t>
    </rPh>
    <rPh sb="4" eb="5">
      <t>ハナ</t>
    </rPh>
    <rPh sb="5" eb="6">
      <t>セキ</t>
    </rPh>
    <phoneticPr fontId="2"/>
  </si>
  <si>
    <t>14--34</t>
  </si>
  <si>
    <t>左京区／広河原</t>
    <rPh sb="0" eb="3">
      <t>サキョウク</t>
    </rPh>
    <rPh sb="4" eb="5">
      <t>ヒロ</t>
    </rPh>
    <rPh sb="5" eb="7">
      <t>カワラ</t>
    </rPh>
    <phoneticPr fontId="2"/>
  </si>
  <si>
    <t>14--35</t>
  </si>
  <si>
    <t>左京区／久多</t>
    <rPh sb="0" eb="3">
      <t>サキョウク</t>
    </rPh>
    <rPh sb="4" eb="5">
      <t>ク</t>
    </rPh>
    <rPh sb="5" eb="6">
      <t>タ</t>
    </rPh>
    <phoneticPr fontId="2"/>
  </si>
  <si>
    <t>16--00</t>
  </si>
  <si>
    <t>中京区</t>
    <rPh sb="0" eb="3">
      <t>ナカギョウク</t>
    </rPh>
    <phoneticPr fontId="2"/>
  </si>
  <si>
    <t>16--11</t>
  </si>
  <si>
    <t>中京区／梅屋</t>
    <rPh sb="0" eb="3">
      <t>ナカギョウク</t>
    </rPh>
    <rPh sb="4" eb="6">
      <t>ウメヤ</t>
    </rPh>
    <phoneticPr fontId="2"/>
  </si>
  <si>
    <t>16--12</t>
  </si>
  <si>
    <t>中京区／竹間</t>
    <rPh sb="0" eb="3">
      <t>ナカギョウク</t>
    </rPh>
    <rPh sb="4" eb="5">
      <t>チク</t>
    </rPh>
    <rPh sb="5" eb="6">
      <t>カン</t>
    </rPh>
    <phoneticPr fontId="2"/>
  </si>
  <si>
    <t>16--13</t>
  </si>
  <si>
    <t>中京区／富有</t>
    <rPh sb="0" eb="3">
      <t>ナカギョウク</t>
    </rPh>
    <rPh sb="4" eb="5">
      <t>フ</t>
    </rPh>
    <rPh sb="5" eb="6">
      <t>ユウ</t>
    </rPh>
    <phoneticPr fontId="2"/>
  </si>
  <si>
    <t>16--14</t>
  </si>
  <si>
    <t>中京区／教業</t>
    <rPh sb="0" eb="3">
      <t>ナカギョウク</t>
    </rPh>
    <rPh sb="4" eb="5">
      <t>キョウ</t>
    </rPh>
    <rPh sb="5" eb="6">
      <t>ギョウ</t>
    </rPh>
    <phoneticPr fontId="2"/>
  </si>
  <si>
    <t>16--15</t>
  </si>
  <si>
    <t>中京区／城巽</t>
    <rPh sb="0" eb="3">
      <t>ナカギョウク</t>
    </rPh>
    <rPh sb="4" eb="5">
      <t>シロ</t>
    </rPh>
    <rPh sb="5" eb="6">
      <t>タツミ</t>
    </rPh>
    <phoneticPr fontId="2"/>
  </si>
  <si>
    <t>16--16</t>
  </si>
  <si>
    <t>中京区／龍池</t>
    <rPh sb="0" eb="3">
      <t>ナカギョウク</t>
    </rPh>
    <rPh sb="4" eb="5">
      <t>タツ</t>
    </rPh>
    <rPh sb="5" eb="6">
      <t>イケ</t>
    </rPh>
    <phoneticPr fontId="2"/>
  </si>
  <si>
    <t>16--17</t>
  </si>
  <si>
    <t>中京区／初音</t>
    <rPh sb="0" eb="3">
      <t>ナカギョウク</t>
    </rPh>
    <rPh sb="4" eb="6">
      <t>ハツネ</t>
    </rPh>
    <phoneticPr fontId="2"/>
  </si>
  <si>
    <t>16--18</t>
  </si>
  <si>
    <t>中京区／柳池</t>
    <rPh sb="0" eb="3">
      <t>ナカギョウク</t>
    </rPh>
    <rPh sb="4" eb="5">
      <t>ヤナギ</t>
    </rPh>
    <rPh sb="5" eb="6">
      <t>イケ</t>
    </rPh>
    <phoneticPr fontId="2"/>
  </si>
  <si>
    <t>16--19</t>
  </si>
  <si>
    <t>中京区／銅駝</t>
    <rPh sb="0" eb="3">
      <t>ナカギョウク</t>
    </rPh>
    <rPh sb="4" eb="5">
      <t>ドウ</t>
    </rPh>
    <rPh sb="5" eb="6">
      <t>ダ</t>
    </rPh>
    <phoneticPr fontId="2"/>
  </si>
  <si>
    <t>16--20</t>
  </si>
  <si>
    <t>中京区／乾</t>
    <rPh sb="0" eb="3">
      <t>ナカギョウク</t>
    </rPh>
    <rPh sb="4" eb="5">
      <t>イヌイ</t>
    </rPh>
    <phoneticPr fontId="2"/>
  </si>
  <si>
    <t>16--21</t>
  </si>
  <si>
    <t>中京区／本能</t>
    <rPh sb="0" eb="3">
      <t>ナカギョウク</t>
    </rPh>
    <rPh sb="4" eb="6">
      <t>ホンノウ</t>
    </rPh>
    <phoneticPr fontId="2"/>
  </si>
  <si>
    <t>16--22</t>
  </si>
  <si>
    <t>中京区／明倫</t>
    <rPh sb="0" eb="3">
      <t>ナカギョウク</t>
    </rPh>
    <rPh sb="4" eb="6">
      <t>メイリン</t>
    </rPh>
    <phoneticPr fontId="2"/>
  </si>
  <si>
    <t>16--23</t>
  </si>
  <si>
    <t>中京区／日彰</t>
    <rPh sb="0" eb="3">
      <t>ナカギョウク</t>
    </rPh>
    <rPh sb="4" eb="5">
      <t>ヒ</t>
    </rPh>
    <rPh sb="5" eb="6">
      <t>アキラ</t>
    </rPh>
    <phoneticPr fontId="2"/>
  </si>
  <si>
    <t>16--24</t>
  </si>
  <si>
    <t>中京区／生祥</t>
    <rPh sb="0" eb="3">
      <t>ナカギョウク</t>
    </rPh>
    <rPh sb="4" eb="5">
      <t>セイ</t>
    </rPh>
    <rPh sb="5" eb="6">
      <t>ショウ</t>
    </rPh>
    <phoneticPr fontId="2"/>
  </si>
  <si>
    <t>16--25</t>
  </si>
  <si>
    <t>中京区／立誠</t>
    <rPh sb="0" eb="3">
      <t>ナカギョウク</t>
    </rPh>
    <rPh sb="4" eb="5">
      <t>リツ</t>
    </rPh>
    <rPh sb="5" eb="6">
      <t>セイ</t>
    </rPh>
    <phoneticPr fontId="2"/>
  </si>
  <si>
    <t>16--26</t>
  </si>
  <si>
    <t>中京区／朱雀第一</t>
    <rPh sb="0" eb="3">
      <t>ナカギョウク</t>
    </rPh>
    <rPh sb="4" eb="6">
      <t>スザク</t>
    </rPh>
    <rPh sb="6" eb="8">
      <t>ダイイチ</t>
    </rPh>
    <phoneticPr fontId="2"/>
  </si>
  <si>
    <t>16--27</t>
  </si>
  <si>
    <t>中京区／朱雀第二</t>
    <rPh sb="0" eb="3">
      <t>ナカギョウク</t>
    </rPh>
    <rPh sb="4" eb="6">
      <t>スザク</t>
    </rPh>
    <rPh sb="6" eb="8">
      <t>ダイニ</t>
    </rPh>
    <phoneticPr fontId="2"/>
  </si>
  <si>
    <t>16--28</t>
  </si>
  <si>
    <t>中京区／朱雀第三</t>
    <rPh sb="0" eb="3">
      <t>ナカギョウク</t>
    </rPh>
    <rPh sb="4" eb="6">
      <t>スザク</t>
    </rPh>
    <rPh sb="6" eb="7">
      <t>ダイ</t>
    </rPh>
    <rPh sb="7" eb="8">
      <t>サン</t>
    </rPh>
    <phoneticPr fontId="2"/>
  </si>
  <si>
    <t>16--29</t>
  </si>
  <si>
    <t>中京区／朱雀第四</t>
    <rPh sb="0" eb="3">
      <t>ナカギョウク</t>
    </rPh>
    <rPh sb="4" eb="6">
      <t>スザク</t>
    </rPh>
    <rPh sb="6" eb="7">
      <t>ダイ</t>
    </rPh>
    <rPh sb="7" eb="8">
      <t>ヨン</t>
    </rPh>
    <phoneticPr fontId="2"/>
  </si>
  <si>
    <t>16--30</t>
  </si>
  <si>
    <t>中京区／朱雀第五</t>
    <rPh sb="0" eb="3">
      <t>ナカギョウク</t>
    </rPh>
    <rPh sb="4" eb="6">
      <t>スザク</t>
    </rPh>
    <rPh sb="6" eb="8">
      <t>ダイゴ</t>
    </rPh>
    <phoneticPr fontId="2"/>
  </si>
  <si>
    <t>16--31</t>
  </si>
  <si>
    <t>中京区／朱雀第六</t>
    <rPh sb="0" eb="3">
      <t>ナカギョウク</t>
    </rPh>
    <rPh sb="4" eb="6">
      <t>スザク</t>
    </rPh>
    <rPh sb="6" eb="8">
      <t>ダイロク</t>
    </rPh>
    <phoneticPr fontId="2"/>
  </si>
  <si>
    <t>16--32</t>
  </si>
  <si>
    <t>中京区／朱雀第七</t>
    <rPh sb="0" eb="3">
      <t>ナカギョウク</t>
    </rPh>
    <rPh sb="4" eb="6">
      <t>スザク</t>
    </rPh>
    <rPh sb="6" eb="7">
      <t>ダイ</t>
    </rPh>
    <rPh sb="7" eb="8">
      <t>シチ</t>
    </rPh>
    <phoneticPr fontId="2"/>
  </si>
  <si>
    <t>16--33</t>
  </si>
  <si>
    <t>中京区／朱雀第八</t>
    <rPh sb="0" eb="3">
      <t>ナカギョウク</t>
    </rPh>
    <rPh sb="4" eb="6">
      <t>スザク</t>
    </rPh>
    <rPh sb="6" eb="7">
      <t>ダイ</t>
    </rPh>
    <rPh sb="7" eb="8">
      <t>ハチ</t>
    </rPh>
    <phoneticPr fontId="2"/>
  </si>
  <si>
    <t>20--00</t>
  </si>
  <si>
    <t>東山区</t>
    <rPh sb="0" eb="3">
      <t>ヒガシヤマク</t>
    </rPh>
    <phoneticPr fontId="2"/>
  </si>
  <si>
    <t>20--11</t>
  </si>
  <si>
    <t>東山区／有済</t>
    <rPh sb="0" eb="3">
      <t>ヒガシヤマク</t>
    </rPh>
    <rPh sb="4" eb="5">
      <t>ユウ</t>
    </rPh>
    <rPh sb="5" eb="6">
      <t>サイ</t>
    </rPh>
    <phoneticPr fontId="2"/>
  </si>
  <si>
    <t>20--12</t>
  </si>
  <si>
    <t>東山区／粟田</t>
    <rPh sb="0" eb="3">
      <t>ヒガシヤマク</t>
    </rPh>
    <rPh sb="4" eb="6">
      <t>アワタ</t>
    </rPh>
    <phoneticPr fontId="2"/>
  </si>
  <si>
    <t>20--13</t>
  </si>
  <si>
    <t>東山区／弥栄</t>
    <rPh sb="0" eb="3">
      <t>ヒガシヤマク</t>
    </rPh>
    <rPh sb="4" eb="6">
      <t>ヤサカ</t>
    </rPh>
    <phoneticPr fontId="2"/>
  </si>
  <si>
    <t>20--14</t>
  </si>
  <si>
    <t>東山区／新道</t>
    <rPh sb="0" eb="3">
      <t>ヒガシヤマク</t>
    </rPh>
    <rPh sb="4" eb="6">
      <t>シンミチ</t>
    </rPh>
    <phoneticPr fontId="2"/>
  </si>
  <si>
    <t>20--15</t>
  </si>
  <si>
    <t>東山区／六原</t>
    <rPh sb="0" eb="3">
      <t>ヒガシヤマク</t>
    </rPh>
    <rPh sb="4" eb="6">
      <t>ロクハラ</t>
    </rPh>
    <phoneticPr fontId="2"/>
  </si>
  <si>
    <t>20--16</t>
  </si>
  <si>
    <t>東山区／清水</t>
    <rPh sb="0" eb="3">
      <t>ヒガシヤマク</t>
    </rPh>
    <rPh sb="4" eb="6">
      <t>キヨミズ</t>
    </rPh>
    <phoneticPr fontId="2"/>
  </si>
  <si>
    <t>20--17</t>
  </si>
  <si>
    <t>東山区／貞教</t>
    <rPh sb="0" eb="3">
      <t>ヒガシヤマク</t>
    </rPh>
    <rPh sb="4" eb="5">
      <t>テイ</t>
    </rPh>
    <rPh sb="5" eb="6">
      <t>キョウ</t>
    </rPh>
    <phoneticPr fontId="2"/>
  </si>
  <si>
    <t>20--18</t>
  </si>
  <si>
    <t>東山区／修道</t>
    <rPh sb="0" eb="3">
      <t>ヒガシヤマク</t>
    </rPh>
    <rPh sb="4" eb="6">
      <t>シュウドウ</t>
    </rPh>
    <phoneticPr fontId="2"/>
  </si>
  <si>
    <t>20--19</t>
  </si>
  <si>
    <t>東山区／一橋</t>
    <rPh sb="0" eb="3">
      <t>ヒガシヤマク</t>
    </rPh>
    <rPh sb="4" eb="6">
      <t>ヒトツバシ</t>
    </rPh>
    <phoneticPr fontId="2"/>
  </si>
  <si>
    <t>20--20</t>
  </si>
  <si>
    <t>東山区／月輪</t>
    <rPh sb="0" eb="2">
      <t>ヒガシヤマ</t>
    </rPh>
    <rPh sb="2" eb="3">
      <t>ク</t>
    </rPh>
    <rPh sb="4" eb="5">
      <t>ツキ</t>
    </rPh>
    <rPh sb="5" eb="6">
      <t>ワ</t>
    </rPh>
    <phoneticPr fontId="2"/>
  </si>
  <si>
    <t>20--21</t>
  </si>
  <si>
    <t>東山区／今熊野</t>
    <rPh sb="0" eb="3">
      <t>ヒガシヤマク</t>
    </rPh>
    <rPh sb="4" eb="5">
      <t>イマ</t>
    </rPh>
    <rPh sb="5" eb="7">
      <t>クマノ</t>
    </rPh>
    <phoneticPr fontId="2"/>
  </si>
  <si>
    <t>山科区</t>
    <rPh sb="0" eb="3">
      <t>ヤマシナク</t>
    </rPh>
    <phoneticPr fontId="2"/>
  </si>
  <si>
    <t>22--11</t>
  </si>
  <si>
    <t>山科区／山階</t>
    <rPh sb="0" eb="3">
      <t>ヤマシナク</t>
    </rPh>
    <rPh sb="4" eb="6">
      <t>ヤマシナ</t>
    </rPh>
    <phoneticPr fontId="2"/>
  </si>
  <si>
    <t>22--12</t>
  </si>
  <si>
    <t>山科区／鏡山</t>
    <rPh sb="0" eb="3">
      <t>ヤマシナク</t>
    </rPh>
    <rPh sb="4" eb="5">
      <t>カガミ</t>
    </rPh>
    <rPh sb="5" eb="6">
      <t>ヤマ</t>
    </rPh>
    <phoneticPr fontId="2"/>
  </si>
  <si>
    <t>22--13</t>
  </si>
  <si>
    <t>山科区／音羽</t>
    <rPh sb="0" eb="3">
      <t>ヤマシナク</t>
    </rPh>
    <rPh sb="4" eb="6">
      <t>オトワ</t>
    </rPh>
    <phoneticPr fontId="2"/>
  </si>
  <si>
    <t>22--14</t>
  </si>
  <si>
    <t>山科区／勧修…１／２</t>
    <rPh sb="0" eb="3">
      <t>ヤマシナク</t>
    </rPh>
    <rPh sb="4" eb="5">
      <t>ススム</t>
    </rPh>
    <rPh sb="5" eb="6">
      <t>オサム</t>
    </rPh>
    <phoneticPr fontId="2"/>
  </si>
  <si>
    <t>22--15</t>
  </si>
  <si>
    <t>山科区／勧修…２／２</t>
    <rPh sb="0" eb="3">
      <t>ヤマシナク</t>
    </rPh>
    <rPh sb="4" eb="5">
      <t>ススム</t>
    </rPh>
    <rPh sb="5" eb="6">
      <t>オサム</t>
    </rPh>
    <phoneticPr fontId="2"/>
  </si>
  <si>
    <t>24--00</t>
  </si>
  <si>
    <t>下京区</t>
    <rPh sb="0" eb="3">
      <t>シモギョウク</t>
    </rPh>
    <phoneticPr fontId="2"/>
  </si>
  <si>
    <t>24--11</t>
  </si>
  <si>
    <t>下京区／郁文</t>
    <rPh sb="0" eb="3">
      <t>シモギョウク</t>
    </rPh>
    <rPh sb="4" eb="5">
      <t>イク</t>
    </rPh>
    <rPh sb="5" eb="6">
      <t>フミ</t>
    </rPh>
    <phoneticPr fontId="2"/>
  </si>
  <si>
    <t>24--12</t>
  </si>
  <si>
    <t>下京区／格致</t>
    <rPh sb="0" eb="3">
      <t>シモギョウク</t>
    </rPh>
    <rPh sb="4" eb="5">
      <t>カク</t>
    </rPh>
    <rPh sb="5" eb="6">
      <t>チ</t>
    </rPh>
    <phoneticPr fontId="2"/>
  </si>
  <si>
    <t>24--13</t>
  </si>
  <si>
    <t>下京区／成徳</t>
    <rPh sb="0" eb="3">
      <t>シモギョウク</t>
    </rPh>
    <rPh sb="4" eb="5">
      <t>ナ</t>
    </rPh>
    <rPh sb="5" eb="6">
      <t>トク</t>
    </rPh>
    <phoneticPr fontId="2"/>
  </si>
  <si>
    <t>24--14</t>
  </si>
  <si>
    <t>下京区／豊園</t>
    <rPh sb="0" eb="3">
      <t>シモギョウク</t>
    </rPh>
    <rPh sb="4" eb="5">
      <t>ホウ</t>
    </rPh>
    <rPh sb="5" eb="6">
      <t>エン</t>
    </rPh>
    <phoneticPr fontId="2"/>
  </si>
  <si>
    <t>24--15</t>
  </si>
  <si>
    <t>下京区／開智</t>
    <rPh sb="0" eb="2">
      <t>シモギョウ</t>
    </rPh>
    <rPh sb="2" eb="3">
      <t>ク</t>
    </rPh>
    <rPh sb="4" eb="5">
      <t>カイ</t>
    </rPh>
    <rPh sb="5" eb="6">
      <t>チ</t>
    </rPh>
    <phoneticPr fontId="2"/>
  </si>
  <si>
    <t>24--16</t>
  </si>
  <si>
    <t>下京区／永松</t>
    <rPh sb="0" eb="2">
      <t>シモギョウ</t>
    </rPh>
    <rPh sb="2" eb="3">
      <t>ク</t>
    </rPh>
    <rPh sb="4" eb="5">
      <t>ナガ</t>
    </rPh>
    <rPh sb="5" eb="6">
      <t>マツ</t>
    </rPh>
    <phoneticPr fontId="2"/>
  </si>
  <si>
    <t>24--17</t>
  </si>
  <si>
    <t>下京区／淳風</t>
    <rPh sb="0" eb="2">
      <t>シモギョウ</t>
    </rPh>
    <rPh sb="2" eb="3">
      <t>ク</t>
    </rPh>
    <rPh sb="4" eb="5">
      <t>ジュン</t>
    </rPh>
    <rPh sb="5" eb="6">
      <t>フウ</t>
    </rPh>
    <phoneticPr fontId="2"/>
  </si>
  <si>
    <t>24--18</t>
  </si>
  <si>
    <t>下京区／醒泉</t>
    <rPh sb="0" eb="2">
      <t>シモギョウ</t>
    </rPh>
    <rPh sb="2" eb="3">
      <t>ク</t>
    </rPh>
    <rPh sb="4" eb="5">
      <t>サムル</t>
    </rPh>
    <rPh sb="5" eb="6">
      <t>イズミ</t>
    </rPh>
    <phoneticPr fontId="2"/>
  </si>
  <si>
    <t>24--19</t>
  </si>
  <si>
    <t>下京区／修徳</t>
    <rPh sb="0" eb="3">
      <t>シモギョウク</t>
    </rPh>
    <rPh sb="4" eb="5">
      <t>シュウ</t>
    </rPh>
    <rPh sb="5" eb="6">
      <t>トク</t>
    </rPh>
    <phoneticPr fontId="2"/>
  </si>
  <si>
    <t>24--20</t>
  </si>
  <si>
    <t>下京区／有隣</t>
    <rPh sb="0" eb="3">
      <t>シモギョウク</t>
    </rPh>
    <rPh sb="4" eb="5">
      <t>ユウ</t>
    </rPh>
    <rPh sb="5" eb="6">
      <t>リン</t>
    </rPh>
    <phoneticPr fontId="2"/>
  </si>
  <si>
    <t>24--21</t>
  </si>
  <si>
    <t>下京区／植柳</t>
    <rPh sb="0" eb="3">
      <t>シモギョウク</t>
    </rPh>
    <rPh sb="4" eb="5">
      <t>ショク</t>
    </rPh>
    <rPh sb="5" eb="6">
      <t>ヤナギ</t>
    </rPh>
    <phoneticPr fontId="2"/>
  </si>
  <si>
    <t>24--22</t>
  </si>
  <si>
    <t>下京区／尚徳</t>
    <rPh sb="0" eb="3">
      <t>シモギョウク</t>
    </rPh>
    <rPh sb="4" eb="5">
      <t>ナオ</t>
    </rPh>
    <rPh sb="5" eb="6">
      <t>トク</t>
    </rPh>
    <phoneticPr fontId="2"/>
  </si>
  <si>
    <t>24--23</t>
  </si>
  <si>
    <t>下京区／稚松</t>
    <rPh sb="0" eb="3">
      <t>シモギョウク</t>
    </rPh>
    <rPh sb="4" eb="5">
      <t>チ</t>
    </rPh>
    <rPh sb="5" eb="6">
      <t>マツ</t>
    </rPh>
    <phoneticPr fontId="2"/>
  </si>
  <si>
    <t>24--24</t>
  </si>
  <si>
    <t>下京区／菊浜</t>
    <rPh sb="0" eb="2">
      <t>シモギョウ</t>
    </rPh>
    <rPh sb="2" eb="3">
      <t>ク</t>
    </rPh>
    <rPh sb="4" eb="5">
      <t>キク</t>
    </rPh>
    <rPh sb="5" eb="6">
      <t>ハマ</t>
    </rPh>
    <phoneticPr fontId="2"/>
  </si>
  <si>
    <t>24--25</t>
  </si>
  <si>
    <t>下京区／安寧</t>
    <rPh sb="0" eb="3">
      <t>シモギョウク</t>
    </rPh>
    <rPh sb="4" eb="5">
      <t>アン</t>
    </rPh>
    <rPh sb="5" eb="6">
      <t>ネイ</t>
    </rPh>
    <phoneticPr fontId="2"/>
  </si>
  <si>
    <t>24--26</t>
  </si>
  <si>
    <t>下京区／皆山</t>
    <rPh sb="0" eb="3">
      <t>シモギョウク</t>
    </rPh>
    <rPh sb="4" eb="5">
      <t>ミナ</t>
    </rPh>
    <rPh sb="5" eb="6">
      <t>ヤマ</t>
    </rPh>
    <phoneticPr fontId="2"/>
  </si>
  <si>
    <t>24--27</t>
  </si>
  <si>
    <t>下京区／梅逕</t>
    <rPh sb="0" eb="3">
      <t>シモギョウク</t>
    </rPh>
    <rPh sb="4" eb="5">
      <t>ウメ</t>
    </rPh>
    <rPh sb="5" eb="6">
      <t>キョウ</t>
    </rPh>
    <phoneticPr fontId="2"/>
  </si>
  <si>
    <t>24--28</t>
  </si>
  <si>
    <t>下京区／大内</t>
    <rPh sb="0" eb="3">
      <t>シモギョウク</t>
    </rPh>
    <rPh sb="4" eb="6">
      <t>オオウチ</t>
    </rPh>
    <phoneticPr fontId="2"/>
  </si>
  <si>
    <t>24--29</t>
  </si>
  <si>
    <t>下京区／光徳</t>
    <rPh sb="0" eb="3">
      <t>シモギョウク</t>
    </rPh>
    <rPh sb="4" eb="5">
      <t>コウ</t>
    </rPh>
    <rPh sb="5" eb="6">
      <t>トク</t>
    </rPh>
    <phoneticPr fontId="2"/>
  </si>
  <si>
    <t>24--30</t>
  </si>
  <si>
    <t>下京区／七条</t>
    <rPh sb="0" eb="3">
      <t>シモギョウク</t>
    </rPh>
    <rPh sb="4" eb="6">
      <t>シチジョウ</t>
    </rPh>
    <phoneticPr fontId="2"/>
  </si>
  <si>
    <t>24--31</t>
  </si>
  <si>
    <t>下京区／七条第三</t>
    <rPh sb="0" eb="3">
      <t>シモギョウク</t>
    </rPh>
    <rPh sb="4" eb="6">
      <t>シチジョウ</t>
    </rPh>
    <rPh sb="6" eb="7">
      <t>ダイ</t>
    </rPh>
    <rPh sb="7" eb="8">
      <t>サン</t>
    </rPh>
    <phoneticPr fontId="2"/>
  </si>
  <si>
    <t>24--32</t>
  </si>
  <si>
    <t>下京区／崇仁</t>
    <rPh sb="0" eb="3">
      <t>シモギョウク</t>
    </rPh>
    <rPh sb="4" eb="5">
      <t>スウ</t>
    </rPh>
    <rPh sb="5" eb="6">
      <t>ジン</t>
    </rPh>
    <phoneticPr fontId="2"/>
  </si>
  <si>
    <t>24--33</t>
  </si>
  <si>
    <t>下京区／西大路</t>
    <rPh sb="0" eb="3">
      <t>シモギョウク</t>
    </rPh>
    <rPh sb="4" eb="7">
      <t>ニシオオジ</t>
    </rPh>
    <phoneticPr fontId="2"/>
  </si>
  <si>
    <t>26--00</t>
  </si>
  <si>
    <t>南区</t>
    <rPh sb="0" eb="1">
      <t>ミナミ</t>
    </rPh>
    <rPh sb="1" eb="2">
      <t>ク</t>
    </rPh>
    <phoneticPr fontId="2"/>
  </si>
  <si>
    <t>26--11</t>
  </si>
  <si>
    <t>南区／梅逕</t>
    <rPh sb="0" eb="1">
      <t>ミナミ</t>
    </rPh>
    <rPh sb="1" eb="2">
      <t>ク</t>
    </rPh>
    <rPh sb="3" eb="4">
      <t>ウメ</t>
    </rPh>
    <rPh sb="4" eb="5">
      <t>キョウ</t>
    </rPh>
    <phoneticPr fontId="2"/>
  </si>
  <si>
    <t>26--12</t>
  </si>
  <si>
    <t>南区／九条</t>
    <rPh sb="0" eb="1">
      <t>ミナミ</t>
    </rPh>
    <rPh sb="1" eb="2">
      <t>ク</t>
    </rPh>
    <rPh sb="3" eb="5">
      <t>クジョウ</t>
    </rPh>
    <phoneticPr fontId="2"/>
  </si>
  <si>
    <t>26--13</t>
  </si>
  <si>
    <t>南区／弘道</t>
    <rPh sb="0" eb="1">
      <t>ミナミ</t>
    </rPh>
    <rPh sb="1" eb="2">
      <t>ク</t>
    </rPh>
    <rPh sb="3" eb="5">
      <t>ヒロミチ</t>
    </rPh>
    <phoneticPr fontId="2"/>
  </si>
  <si>
    <t>26--14</t>
  </si>
  <si>
    <t>南区／塔南</t>
    <rPh sb="0" eb="1">
      <t>ミナミ</t>
    </rPh>
    <rPh sb="1" eb="2">
      <t>ク</t>
    </rPh>
    <rPh sb="3" eb="4">
      <t>トウ</t>
    </rPh>
    <rPh sb="4" eb="5">
      <t>ミナミ</t>
    </rPh>
    <phoneticPr fontId="2"/>
  </si>
  <si>
    <t>26--15</t>
  </si>
  <si>
    <t>南区／南大内</t>
    <rPh sb="0" eb="1">
      <t>ミナミ</t>
    </rPh>
    <rPh sb="1" eb="2">
      <t>ク</t>
    </rPh>
    <rPh sb="3" eb="4">
      <t>ミナミ</t>
    </rPh>
    <rPh sb="4" eb="6">
      <t>オオウチ</t>
    </rPh>
    <phoneticPr fontId="2"/>
  </si>
  <si>
    <t>26--16</t>
  </si>
  <si>
    <t>南区／唐橋</t>
    <rPh sb="0" eb="1">
      <t>ミナミ</t>
    </rPh>
    <rPh sb="1" eb="2">
      <t>ク</t>
    </rPh>
    <rPh sb="3" eb="5">
      <t>カラハシ</t>
    </rPh>
    <phoneticPr fontId="2"/>
  </si>
  <si>
    <t>26--17</t>
  </si>
  <si>
    <t>南区／陶化</t>
    <rPh sb="0" eb="1">
      <t>ミナミ</t>
    </rPh>
    <rPh sb="1" eb="2">
      <t>ク</t>
    </rPh>
    <rPh sb="3" eb="4">
      <t>トウ</t>
    </rPh>
    <rPh sb="4" eb="5">
      <t>カ</t>
    </rPh>
    <phoneticPr fontId="2"/>
  </si>
  <si>
    <t>26--18</t>
  </si>
  <si>
    <t>南区／東和</t>
    <rPh sb="0" eb="1">
      <t>ミナミ</t>
    </rPh>
    <rPh sb="1" eb="2">
      <t>ク</t>
    </rPh>
    <rPh sb="3" eb="5">
      <t>トウワ</t>
    </rPh>
    <phoneticPr fontId="2"/>
  </si>
  <si>
    <t>26--19</t>
  </si>
  <si>
    <t>南区／山王</t>
    <rPh sb="0" eb="1">
      <t>ミナミ</t>
    </rPh>
    <rPh sb="1" eb="2">
      <t>ク</t>
    </rPh>
    <rPh sb="3" eb="5">
      <t>サンノウ</t>
    </rPh>
    <phoneticPr fontId="2"/>
  </si>
  <si>
    <t>26--20</t>
  </si>
  <si>
    <t>南区／吉祥院…１／２</t>
    <rPh sb="0" eb="1">
      <t>ミナミ</t>
    </rPh>
    <rPh sb="1" eb="2">
      <t>ク</t>
    </rPh>
    <rPh sb="3" eb="5">
      <t>キッショウ</t>
    </rPh>
    <rPh sb="5" eb="6">
      <t>イン</t>
    </rPh>
    <phoneticPr fontId="2"/>
  </si>
  <si>
    <t>26--21</t>
  </si>
  <si>
    <t>南区／上鳥羽</t>
    <rPh sb="0" eb="1">
      <t>ミナミ</t>
    </rPh>
    <rPh sb="1" eb="2">
      <t>ク</t>
    </rPh>
    <rPh sb="3" eb="4">
      <t>カミ</t>
    </rPh>
    <rPh sb="4" eb="6">
      <t>トバ</t>
    </rPh>
    <phoneticPr fontId="2"/>
  </si>
  <si>
    <t>26--22</t>
  </si>
  <si>
    <t>南区／久世</t>
    <rPh sb="0" eb="1">
      <t>ミナミ</t>
    </rPh>
    <rPh sb="1" eb="2">
      <t>ク</t>
    </rPh>
    <rPh sb="3" eb="5">
      <t>クゼ</t>
    </rPh>
    <phoneticPr fontId="2"/>
  </si>
  <si>
    <t>26--23</t>
  </si>
  <si>
    <t>南区／吉祥院…２／２</t>
    <rPh sb="0" eb="1">
      <t>ミナミ</t>
    </rPh>
    <rPh sb="1" eb="2">
      <t>ク</t>
    </rPh>
    <rPh sb="3" eb="5">
      <t>キッショウ</t>
    </rPh>
    <rPh sb="5" eb="6">
      <t>イン</t>
    </rPh>
    <phoneticPr fontId="2"/>
  </si>
  <si>
    <t>28--00</t>
  </si>
  <si>
    <t>右京区</t>
    <rPh sb="0" eb="3">
      <t>ウキョウク</t>
    </rPh>
    <phoneticPr fontId="2"/>
  </si>
  <si>
    <t>右京区／京北を除く区域</t>
    <rPh sb="0" eb="3">
      <t>ウキョウク</t>
    </rPh>
    <rPh sb="4" eb="6">
      <t>ケイホク</t>
    </rPh>
    <rPh sb="7" eb="8">
      <t>ノゾ</t>
    </rPh>
    <rPh sb="9" eb="11">
      <t>クイキ</t>
    </rPh>
    <phoneticPr fontId="2"/>
  </si>
  <si>
    <t>右京区／太秦</t>
    <rPh sb="0" eb="3">
      <t>ウキョウク</t>
    </rPh>
    <rPh sb="4" eb="6">
      <t>ウズマサ</t>
    </rPh>
    <phoneticPr fontId="2"/>
  </si>
  <si>
    <t>右京区／安井</t>
    <rPh sb="0" eb="3">
      <t>ウキョウク</t>
    </rPh>
    <rPh sb="4" eb="6">
      <t>ヤスイ</t>
    </rPh>
    <phoneticPr fontId="2"/>
  </si>
  <si>
    <t>右京区／嵯峨野</t>
    <rPh sb="0" eb="3">
      <t>ウキョウク</t>
    </rPh>
    <rPh sb="4" eb="7">
      <t>サガノ</t>
    </rPh>
    <phoneticPr fontId="2"/>
  </si>
  <si>
    <t>右京区／山ノ内</t>
    <rPh sb="0" eb="3">
      <t>ウキョウク</t>
    </rPh>
    <rPh sb="4" eb="5">
      <t>ヤマ</t>
    </rPh>
    <rPh sb="6" eb="7">
      <t>ウチ</t>
    </rPh>
    <phoneticPr fontId="2"/>
  </si>
  <si>
    <t>右京区／西院</t>
    <rPh sb="0" eb="3">
      <t>ウキョウク</t>
    </rPh>
    <rPh sb="4" eb="6">
      <t>サイイン</t>
    </rPh>
    <phoneticPr fontId="2"/>
  </si>
  <si>
    <t>右京区／西院第二</t>
    <rPh sb="0" eb="3">
      <t>ウキョウク</t>
    </rPh>
    <rPh sb="4" eb="6">
      <t>サイイン</t>
    </rPh>
    <rPh sb="6" eb="8">
      <t>ダイニ</t>
    </rPh>
    <phoneticPr fontId="2"/>
  </si>
  <si>
    <t>右京区／西京極</t>
    <rPh sb="0" eb="3">
      <t>ウキョウク</t>
    </rPh>
    <rPh sb="4" eb="7">
      <t>ニシキョウゴク</t>
    </rPh>
    <phoneticPr fontId="2"/>
  </si>
  <si>
    <t>右京区／葛野</t>
    <rPh sb="0" eb="3">
      <t>ウキョウク</t>
    </rPh>
    <rPh sb="4" eb="6">
      <t>カズノ</t>
    </rPh>
    <phoneticPr fontId="2"/>
  </si>
  <si>
    <t>右京区／梅津</t>
    <rPh sb="0" eb="3">
      <t>ウキョウク</t>
    </rPh>
    <rPh sb="4" eb="6">
      <t>ウメヅ</t>
    </rPh>
    <phoneticPr fontId="2"/>
  </si>
  <si>
    <t>右京区／嵯峨…１／２</t>
    <rPh sb="0" eb="3">
      <t>ウキョウク</t>
    </rPh>
    <rPh sb="4" eb="6">
      <t>サガ</t>
    </rPh>
    <phoneticPr fontId="2"/>
  </si>
  <si>
    <t>右京区／嵯峨…２／２</t>
    <rPh sb="0" eb="3">
      <t>ウキョウク</t>
    </rPh>
    <rPh sb="4" eb="6">
      <t>サガ</t>
    </rPh>
    <phoneticPr fontId="2"/>
  </si>
  <si>
    <t>右京区／水尾</t>
    <rPh sb="0" eb="3">
      <t>ウキョウク</t>
    </rPh>
    <rPh sb="4" eb="6">
      <t>ミズオ</t>
    </rPh>
    <phoneticPr fontId="2"/>
  </si>
  <si>
    <t>右京区／宕陰</t>
    <rPh sb="0" eb="3">
      <t>ウキョウク</t>
    </rPh>
    <rPh sb="4" eb="5">
      <t>トウ</t>
    </rPh>
    <rPh sb="5" eb="6">
      <t>イン</t>
    </rPh>
    <phoneticPr fontId="2"/>
  </si>
  <si>
    <t>右京区／花園</t>
    <rPh sb="0" eb="3">
      <t>ウキョウク</t>
    </rPh>
    <rPh sb="4" eb="6">
      <t>ハナゾノ</t>
    </rPh>
    <phoneticPr fontId="2"/>
  </si>
  <si>
    <t>右京区／御室</t>
    <rPh sb="0" eb="3">
      <t>ウキョウク</t>
    </rPh>
    <rPh sb="4" eb="6">
      <t>オムロ</t>
    </rPh>
    <phoneticPr fontId="2"/>
  </si>
  <si>
    <t>右京区／高雄</t>
    <rPh sb="0" eb="3">
      <t>ウキョウク</t>
    </rPh>
    <rPh sb="4" eb="6">
      <t>タカオ</t>
    </rPh>
    <phoneticPr fontId="2"/>
  </si>
  <si>
    <t>右京区／京北の区域</t>
    <rPh sb="0" eb="3">
      <t>ウキョウク</t>
    </rPh>
    <rPh sb="4" eb="6">
      <t>ケイホク</t>
    </rPh>
    <rPh sb="7" eb="9">
      <t>クイキ</t>
    </rPh>
    <phoneticPr fontId="2"/>
  </si>
  <si>
    <t>右京区／京北黒田</t>
    <rPh sb="0" eb="3">
      <t>ウキョウク</t>
    </rPh>
    <rPh sb="4" eb="6">
      <t>ケイホク</t>
    </rPh>
    <rPh sb="6" eb="8">
      <t>クロダ</t>
    </rPh>
    <phoneticPr fontId="2"/>
  </si>
  <si>
    <t>右京区／京北山国</t>
    <rPh sb="0" eb="3">
      <t>ウキョウク</t>
    </rPh>
    <rPh sb="4" eb="6">
      <t>ケイホク</t>
    </rPh>
    <rPh sb="6" eb="8">
      <t>ヤマグニ</t>
    </rPh>
    <phoneticPr fontId="2"/>
  </si>
  <si>
    <t>右京区／京北弓削</t>
    <rPh sb="0" eb="3">
      <t>ウキョウク</t>
    </rPh>
    <rPh sb="4" eb="6">
      <t>ケイホク</t>
    </rPh>
    <rPh sb="6" eb="8">
      <t>ユゲ</t>
    </rPh>
    <phoneticPr fontId="2"/>
  </si>
  <si>
    <t>右京区／京北周山</t>
    <rPh sb="0" eb="3">
      <t>ウキョウク</t>
    </rPh>
    <rPh sb="4" eb="6">
      <t>ケイホク</t>
    </rPh>
    <rPh sb="6" eb="7">
      <t>シュウ</t>
    </rPh>
    <rPh sb="7" eb="8">
      <t>ザン</t>
    </rPh>
    <phoneticPr fontId="2"/>
  </si>
  <si>
    <t>右京区／京北細野</t>
    <rPh sb="0" eb="3">
      <t>ウキョウク</t>
    </rPh>
    <rPh sb="4" eb="6">
      <t>ケイホク</t>
    </rPh>
    <rPh sb="6" eb="8">
      <t>ホソノ</t>
    </rPh>
    <phoneticPr fontId="2"/>
  </si>
  <si>
    <t>右京区／京北宇津</t>
    <rPh sb="0" eb="3">
      <t>ウキョウク</t>
    </rPh>
    <rPh sb="4" eb="6">
      <t>ケイホク</t>
    </rPh>
    <rPh sb="6" eb="8">
      <t>ウヅ</t>
    </rPh>
    <phoneticPr fontId="2"/>
  </si>
  <si>
    <t>30--00</t>
  </si>
  <si>
    <t>西京区</t>
    <rPh sb="0" eb="3">
      <t>ニシキョウク</t>
    </rPh>
    <phoneticPr fontId="2"/>
  </si>
  <si>
    <t>西京区／本所</t>
    <rPh sb="0" eb="3">
      <t>ニシキョウク</t>
    </rPh>
    <rPh sb="4" eb="6">
      <t>ホンジョ</t>
    </rPh>
    <phoneticPr fontId="2"/>
  </si>
  <si>
    <t>西京区／桂</t>
    <rPh sb="0" eb="3">
      <t>ニシキョウク</t>
    </rPh>
    <rPh sb="4" eb="5">
      <t>カツラ</t>
    </rPh>
    <phoneticPr fontId="2"/>
  </si>
  <si>
    <t>西京区／川岡…１／２</t>
    <rPh sb="0" eb="3">
      <t>ニシキョウク</t>
    </rPh>
    <rPh sb="4" eb="6">
      <t>カワオカ</t>
    </rPh>
    <phoneticPr fontId="2"/>
  </si>
  <si>
    <t>西京区／川岡…２／２</t>
    <rPh sb="0" eb="3">
      <t>ニシキョウク</t>
    </rPh>
    <rPh sb="4" eb="6">
      <t>カワオカ</t>
    </rPh>
    <phoneticPr fontId="2"/>
  </si>
  <si>
    <t>西京区／松尾</t>
    <rPh sb="0" eb="3">
      <t>ニシキョウク</t>
    </rPh>
    <rPh sb="4" eb="6">
      <t>マツオ</t>
    </rPh>
    <phoneticPr fontId="2"/>
  </si>
  <si>
    <t>3038--</t>
  </si>
  <si>
    <t>西京区／洛西支所</t>
    <rPh sb="0" eb="3">
      <t>ニシキョウク</t>
    </rPh>
    <rPh sb="4" eb="5">
      <t>ラク</t>
    </rPh>
    <rPh sb="5" eb="6">
      <t>サイ</t>
    </rPh>
    <rPh sb="6" eb="8">
      <t>シショ</t>
    </rPh>
    <phoneticPr fontId="2"/>
  </si>
  <si>
    <t>西京区／大枝</t>
    <rPh sb="0" eb="3">
      <t>ニシキョウク</t>
    </rPh>
    <rPh sb="4" eb="6">
      <t>オオエダ</t>
    </rPh>
    <phoneticPr fontId="2"/>
  </si>
  <si>
    <t>西京区／大原野</t>
    <rPh sb="0" eb="3">
      <t>ニシキョウク</t>
    </rPh>
    <rPh sb="4" eb="7">
      <t>オオハラノ</t>
    </rPh>
    <phoneticPr fontId="2"/>
  </si>
  <si>
    <t>伏見区</t>
    <rPh sb="0" eb="3">
      <t>フシミク</t>
    </rPh>
    <phoneticPr fontId="2"/>
  </si>
  <si>
    <t>伏見区／本所</t>
    <rPh sb="0" eb="3">
      <t>フシミク</t>
    </rPh>
    <rPh sb="4" eb="6">
      <t>ホンジョ</t>
    </rPh>
    <phoneticPr fontId="2"/>
  </si>
  <si>
    <t>伏見区／住吉</t>
    <rPh sb="0" eb="3">
      <t>フシミク</t>
    </rPh>
    <rPh sb="4" eb="6">
      <t>スミヨシ</t>
    </rPh>
    <phoneticPr fontId="2"/>
  </si>
  <si>
    <t>伏見区／板橋</t>
    <rPh sb="0" eb="3">
      <t>フシミク</t>
    </rPh>
    <rPh sb="4" eb="6">
      <t>イタバシ</t>
    </rPh>
    <phoneticPr fontId="2"/>
  </si>
  <si>
    <t>伏見区／南浜</t>
    <rPh sb="0" eb="3">
      <t>フシミク</t>
    </rPh>
    <rPh sb="4" eb="5">
      <t>ミナミ</t>
    </rPh>
    <rPh sb="5" eb="6">
      <t>ハマ</t>
    </rPh>
    <phoneticPr fontId="2"/>
  </si>
  <si>
    <t>伏見区／竹田</t>
    <rPh sb="0" eb="3">
      <t>フシミク</t>
    </rPh>
    <rPh sb="4" eb="6">
      <t>タケダ</t>
    </rPh>
    <phoneticPr fontId="2"/>
  </si>
  <si>
    <t>伏見区／桃山</t>
    <rPh sb="0" eb="3">
      <t>フシミク</t>
    </rPh>
    <rPh sb="4" eb="6">
      <t>モモヤマ</t>
    </rPh>
    <phoneticPr fontId="2"/>
  </si>
  <si>
    <t>伏見区／下鳥羽</t>
    <rPh sb="0" eb="3">
      <t>フシミク</t>
    </rPh>
    <rPh sb="4" eb="5">
      <t>シモ</t>
    </rPh>
    <rPh sb="5" eb="7">
      <t>トバ</t>
    </rPh>
    <phoneticPr fontId="2"/>
  </si>
  <si>
    <t>伏見区／横大路</t>
    <rPh sb="0" eb="3">
      <t>フシミク</t>
    </rPh>
    <rPh sb="4" eb="5">
      <t>ヨコ</t>
    </rPh>
    <rPh sb="5" eb="7">
      <t>オオジ</t>
    </rPh>
    <phoneticPr fontId="2"/>
  </si>
  <si>
    <t>伏見区／納所</t>
    <rPh sb="0" eb="3">
      <t>フシミク</t>
    </rPh>
    <rPh sb="4" eb="6">
      <t>ノウソ</t>
    </rPh>
    <phoneticPr fontId="2"/>
  </si>
  <si>
    <t>伏見区／向島</t>
    <rPh sb="0" eb="3">
      <t>フシミク</t>
    </rPh>
    <rPh sb="4" eb="6">
      <t>ムカイジマ</t>
    </rPh>
    <phoneticPr fontId="2"/>
  </si>
  <si>
    <t>伏見区／久我</t>
    <rPh sb="0" eb="3">
      <t>フシミク</t>
    </rPh>
    <rPh sb="4" eb="6">
      <t>クガ</t>
    </rPh>
    <phoneticPr fontId="2"/>
  </si>
  <si>
    <t>伏見区／羽束師</t>
    <rPh sb="0" eb="3">
      <t>フシミク</t>
    </rPh>
    <rPh sb="4" eb="7">
      <t>ハヅカシ</t>
    </rPh>
    <phoneticPr fontId="2"/>
  </si>
  <si>
    <t>伏見区／淀</t>
    <rPh sb="0" eb="3">
      <t>フシミク</t>
    </rPh>
    <rPh sb="4" eb="5">
      <t>ヨド</t>
    </rPh>
    <phoneticPr fontId="2"/>
  </si>
  <si>
    <t>伏見区／深草支所</t>
    <rPh sb="0" eb="3">
      <t>フシミク</t>
    </rPh>
    <rPh sb="4" eb="6">
      <t>フカクサ</t>
    </rPh>
    <rPh sb="6" eb="8">
      <t>シショ</t>
    </rPh>
    <phoneticPr fontId="2"/>
  </si>
  <si>
    <t>伏見区／稲荷</t>
    <rPh sb="0" eb="3">
      <t>フシミク</t>
    </rPh>
    <rPh sb="4" eb="6">
      <t>イナリ</t>
    </rPh>
    <phoneticPr fontId="2"/>
  </si>
  <si>
    <t>伏見区／砂川</t>
    <rPh sb="0" eb="3">
      <t>フシミク</t>
    </rPh>
    <rPh sb="4" eb="6">
      <t>スナガワ</t>
    </rPh>
    <phoneticPr fontId="2"/>
  </si>
  <si>
    <t>伏見区／深草</t>
    <rPh sb="0" eb="3">
      <t>フシミク</t>
    </rPh>
    <rPh sb="4" eb="6">
      <t>フカクサ</t>
    </rPh>
    <phoneticPr fontId="2"/>
  </si>
  <si>
    <t>伏見区／藤森</t>
    <rPh sb="0" eb="3">
      <t>フシミク</t>
    </rPh>
    <rPh sb="4" eb="6">
      <t>フジノモリ</t>
    </rPh>
    <phoneticPr fontId="2"/>
  </si>
  <si>
    <t>伏見区／醍醐支所</t>
    <rPh sb="0" eb="3">
      <t>フシミク</t>
    </rPh>
    <rPh sb="4" eb="6">
      <t>ダイゴ</t>
    </rPh>
    <rPh sb="6" eb="8">
      <t>シショ</t>
    </rPh>
    <phoneticPr fontId="2"/>
  </si>
  <si>
    <t>伏見区／醍醐…１／２</t>
    <rPh sb="0" eb="3">
      <t>フシミク</t>
    </rPh>
    <rPh sb="4" eb="6">
      <t>ダイゴ</t>
    </rPh>
    <phoneticPr fontId="2"/>
  </si>
  <si>
    <t>伏見区／醍醐…２／２</t>
    <rPh sb="0" eb="3">
      <t>フシミク</t>
    </rPh>
    <rPh sb="4" eb="6">
      <t>ダイゴ</t>
    </rPh>
    <phoneticPr fontId="2"/>
  </si>
  <si>
    <t>学区コード</t>
    <rPh sb="0" eb="2">
      <t>ガック</t>
    </rPh>
    <phoneticPr fontId="2"/>
  </si>
  <si>
    <t>性別サイン</t>
    <rPh sb="0" eb="2">
      <t>セイベツ</t>
    </rPh>
    <phoneticPr fontId="2"/>
  </si>
  <si>
    <t xml:space="preserve">  0～ 4歳</t>
    <rPh sb="6" eb="7">
      <t>サイ</t>
    </rPh>
    <phoneticPr fontId="2"/>
  </si>
  <si>
    <t xml:space="preserve">  5～ 9歳</t>
    <rPh sb="6" eb="7">
      <t>サイ</t>
    </rPh>
    <phoneticPr fontId="2"/>
  </si>
  <si>
    <t xml:space="preserve"> 10～14歳</t>
    <rPh sb="6" eb="7">
      <t>サイ</t>
    </rPh>
    <phoneticPr fontId="2"/>
  </si>
  <si>
    <t xml:space="preserve"> 15～19歳</t>
    <rPh sb="6" eb="7">
      <t>サイ</t>
    </rPh>
    <phoneticPr fontId="2"/>
  </si>
  <si>
    <t xml:space="preserve"> 20～24歳</t>
    <rPh sb="6" eb="7">
      <t>サイ</t>
    </rPh>
    <phoneticPr fontId="2"/>
  </si>
  <si>
    <t xml:space="preserve"> 25～29歳</t>
    <rPh sb="6" eb="7">
      <t>サイ</t>
    </rPh>
    <phoneticPr fontId="2"/>
  </si>
  <si>
    <t xml:space="preserve"> 30～34歳</t>
    <rPh sb="6" eb="7">
      <t>サイ</t>
    </rPh>
    <phoneticPr fontId="2"/>
  </si>
  <si>
    <t xml:space="preserve"> 35～39歳</t>
    <rPh sb="6" eb="7">
      <t>サイ</t>
    </rPh>
    <phoneticPr fontId="2"/>
  </si>
  <si>
    <t xml:space="preserve"> 40～44歳</t>
    <rPh sb="6" eb="7">
      <t>サイ</t>
    </rPh>
    <phoneticPr fontId="2"/>
  </si>
  <si>
    <t xml:space="preserve"> 45～49歳</t>
    <rPh sb="6" eb="7">
      <t>サイ</t>
    </rPh>
    <phoneticPr fontId="2"/>
  </si>
  <si>
    <t xml:space="preserve"> 50～54歳</t>
    <rPh sb="6" eb="7">
      <t>サイ</t>
    </rPh>
    <phoneticPr fontId="2"/>
  </si>
  <si>
    <t xml:space="preserve"> 55～59歳</t>
    <rPh sb="6" eb="7">
      <t>サイ</t>
    </rPh>
    <phoneticPr fontId="2"/>
  </si>
  <si>
    <t xml:space="preserve"> 60～64歳</t>
    <rPh sb="6" eb="7">
      <t>サイ</t>
    </rPh>
    <phoneticPr fontId="2"/>
  </si>
  <si>
    <t xml:space="preserve"> 65～69歳</t>
    <rPh sb="6" eb="7">
      <t>サイ</t>
    </rPh>
    <phoneticPr fontId="2"/>
  </si>
  <si>
    <t xml:space="preserve"> 70～74歳</t>
    <rPh sb="6" eb="7">
      <t>サイ</t>
    </rPh>
    <phoneticPr fontId="2"/>
  </si>
  <si>
    <t xml:space="preserve"> 75～79歳</t>
    <rPh sb="6" eb="7">
      <t>サイ</t>
    </rPh>
    <phoneticPr fontId="2"/>
  </si>
  <si>
    <t xml:space="preserve"> 80～84歳</t>
    <rPh sb="6" eb="7">
      <t>サイ</t>
    </rPh>
    <phoneticPr fontId="2"/>
  </si>
  <si>
    <t xml:space="preserve"> 85～89歳</t>
    <rPh sb="6" eb="7">
      <t>サイ</t>
    </rPh>
    <phoneticPr fontId="2"/>
  </si>
  <si>
    <t xml:space="preserve"> 90～94歳</t>
    <rPh sb="6" eb="7">
      <t>サイ</t>
    </rPh>
    <phoneticPr fontId="2"/>
  </si>
  <si>
    <t xml:space="preserve"> 95～99歳</t>
    <rPh sb="6" eb="7">
      <t>サイ</t>
    </rPh>
    <phoneticPr fontId="2"/>
  </si>
  <si>
    <t>100歳～104歳</t>
    <rPh sb="3" eb="4">
      <t>サイ</t>
    </rPh>
    <rPh sb="8" eb="9">
      <t>サイ</t>
    </rPh>
    <phoneticPr fontId="2"/>
  </si>
  <si>
    <t>105～109歳</t>
    <rPh sb="7" eb="8">
      <t>サイ</t>
    </rPh>
    <phoneticPr fontId="2"/>
  </si>
  <si>
    <t>110歳以上</t>
    <rPh sb="3" eb="4">
      <t>サイ</t>
    </rPh>
    <rPh sb="4" eb="6">
      <t>イジョウ</t>
    </rPh>
    <phoneticPr fontId="2"/>
  </si>
  <si>
    <t xml:space="preserve">  0～14歳</t>
    <rPh sb="6" eb="7">
      <t>サイ</t>
    </rPh>
    <phoneticPr fontId="2"/>
  </si>
  <si>
    <t xml:space="preserve"> 15～64歳</t>
    <rPh sb="6" eb="7">
      <t>サイ</t>
    </rPh>
    <phoneticPr fontId="2"/>
  </si>
  <si>
    <t xml:space="preserve"> 65歳以上</t>
    <rPh sb="3" eb="6">
      <t>サイイジョウ</t>
    </rPh>
    <phoneticPr fontId="2"/>
  </si>
  <si>
    <t xml:space="preserve"> 平均年齢</t>
    <rPh sb="1" eb="3">
      <t>ヘイキン</t>
    </rPh>
    <rPh sb="3" eb="5">
      <t>ネンレイ</t>
    </rPh>
    <phoneticPr fontId="2"/>
  </si>
  <si>
    <t xml:space="preserve"> 最高年齢</t>
    <rPh sb="1" eb="3">
      <t>サイコウ</t>
    </rPh>
    <rPh sb="3" eb="5">
      <t>ネンレイ</t>
    </rPh>
    <phoneticPr fontId="2"/>
  </si>
  <si>
    <t/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</si>
  <si>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</si>
  <si>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</si>
  <si>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</si>
  <si>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</si>
  <si>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</si>
  <si>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</si>
  <si>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</si>
  <si>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</si>
  <si>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</si>
  <si>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</si>
  <si>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</si>
  <si>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</si>
  <si>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</si>
  <si>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</si>
  <si>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</si>
  <si>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</si>
  <si>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</si>
  <si>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</si>
  <si>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</si>
  <si>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</si>
  <si>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</si>
  <si>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</si>
  <si>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</si>
  <si>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</si>
  <si>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</si>
  <si>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</si>
  <si>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</si>
  <si>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</si>
  <si>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</si>
  <si>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</si>
  <si>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</si>
  <si>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</si>
  <si>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</si>
  <si>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</si>
  <si>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</si>
  <si>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</si>
  <si>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</si>
  <si>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</si>
  <si>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</si>
  <si>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</si>
  <si>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</si>
  <si>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</si>
  <si>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</si>
  <si>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</si>
  <si>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</si>
  <si>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</si>
  <si>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</si>
  <si>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</si>
  <si>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</si>
  <si>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</si>
  <si>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</si>
  <si>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</si>
  <si>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</si>
  <si>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</si>
  <si>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</si>
  <si>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</si>
  <si>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</si>
  <si>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</si>
  <si>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</si>
  <si>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</si>
  <si>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</si>
  <si>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</si>
  <si>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</si>
  <si>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</si>
  <si>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</si>
  <si>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</si>
  <si>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</si>
  <si>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</si>
  <si>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</si>
  <si>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</si>
  <si>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</si>
  <si>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</si>
  <si>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</si>
  <si>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</si>
  <si>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</si>
  <si>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</si>
  <si>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</si>
  <si>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</si>
  <si>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</si>
  <si>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</si>
  <si>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</si>
  <si>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</si>
  <si>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</si>
  <si>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</si>
  <si>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</si>
  <si>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</si>
  <si>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</si>
  <si>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</si>
  <si>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</si>
  <si>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</si>
  <si>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</si>
  <si>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</si>
  <si>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</si>
  <si>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</si>
  <si>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2211</t>
  </si>
  <si>
    <t>2212</t>
  </si>
  <si>
    <t>2213</t>
  </si>
  <si>
    <t>2214</t>
  </si>
  <si>
    <t>2215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</si>
  <si>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</si>
  <si>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</si>
  <si>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</si>
  <si>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</si>
  <si>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</si>
  <si>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</si>
  <si>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</si>
  <si>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</si>
  <si>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</si>
  <si>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</si>
  <si>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</si>
  <si>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</si>
  <si>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</si>
  <si>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</si>
  <si>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</si>
  <si>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</si>
  <si>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</si>
  <si>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</si>
  <si>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</si>
  <si>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</si>
  <si>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</si>
  <si>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</si>
  <si>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</si>
  <si>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</si>
  <si>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</si>
  <si>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</si>
  <si>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</si>
  <si>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</si>
  <si>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</si>
  <si>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</si>
  <si>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</si>
  <si>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</si>
  <si>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</si>
  <si>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</si>
  <si>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</si>
  <si>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</si>
  <si>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28</t>
  </si>
  <si>
    <t>2811</t>
  </si>
  <si>
    <t>2812</t>
  </si>
  <si>
    <t>2813</t>
  </si>
  <si>
    <t>2814</t>
  </si>
  <si>
    <t>2815</t>
  </si>
  <si>
    <t>2816</t>
  </si>
  <si>
    <t>2817</t>
  </si>
  <si>
    <t>2818</t>
  </si>
  <si>
    <t>2821</t>
  </si>
  <si>
    <t>2822</t>
  </si>
  <si>
    <t>2823</t>
  </si>
  <si>
    <t>2824</t>
  </si>
  <si>
    <t>2825</t>
  </si>
  <si>
    <t>2826</t>
  </si>
  <si>
    <t>2827</t>
  </si>
  <si>
    <t>2828</t>
  </si>
  <si>
    <t>40</t>
  </si>
  <si>
    <t>30</t>
  </si>
  <si>
    <t>3013</t>
  </si>
  <si>
    <t>3014</t>
  </si>
  <si>
    <t>3015</t>
  </si>
  <si>
    <t>3016</t>
  </si>
  <si>
    <t>38</t>
  </si>
  <si>
    <t>3817</t>
  </si>
  <si>
    <t>3818</t>
  </si>
  <si>
    <t>32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</si>
  <si>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</si>
  <si>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</si>
  <si>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</si>
  <si>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</si>
  <si>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</si>
  <si>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</si>
  <si>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</si>
  <si>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</si>
  <si>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</si>
  <si>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3222</t>
  </si>
  <si>
    <t>3223</t>
  </si>
  <si>
    <t>3224</t>
  </si>
  <si>
    <t>34</t>
  </si>
  <si>
    <t>3411</t>
  </si>
  <si>
    <t>3412</t>
  </si>
  <si>
    <t>3413</t>
  </si>
  <si>
    <t>3414</t>
  </si>
  <si>
    <t>36</t>
  </si>
  <si>
    <t>3620</t>
  </si>
  <si>
    <t>3621</t>
  </si>
  <si>
    <t>人口ピラミッド</t>
    <rPh sb="0" eb="2">
      <t>ジンコウ</t>
    </rPh>
    <phoneticPr fontId="2"/>
  </si>
  <si>
    <t>　　 なお，8.0％を超える場合はグラフ端までしか表示されません。</t>
    <rPh sb="11" eb="12">
      <t>コ</t>
    </rPh>
    <rPh sb="14" eb="16">
      <t>バアイ</t>
    </rPh>
    <rPh sb="20" eb="21">
      <t>ハシ</t>
    </rPh>
    <rPh sb="25" eb="27">
      <t>ヒョウジ</t>
    </rPh>
    <phoneticPr fontId="2"/>
  </si>
  <si>
    <t>(注）男性，女性とも，それぞれの総数に対する年齢３区分別の割合を示しており，年齢５歳階級別の割合とは</t>
    <rPh sb="1" eb="2">
      <t>チュウ</t>
    </rPh>
    <rPh sb="3" eb="5">
      <t>ダンセイ</t>
    </rPh>
    <rPh sb="6" eb="8">
      <t>ジョセイ</t>
    </rPh>
    <rPh sb="16" eb="18">
      <t>ソウスウ</t>
    </rPh>
    <rPh sb="19" eb="20">
      <t>タイ</t>
    </rPh>
    <rPh sb="22" eb="24">
      <t>ネンレイ</t>
    </rPh>
    <rPh sb="25" eb="27">
      <t>クブン</t>
    </rPh>
    <rPh sb="27" eb="28">
      <t>ベツ</t>
    </rPh>
    <rPh sb="29" eb="31">
      <t>ワリアイ</t>
    </rPh>
    <rPh sb="32" eb="33">
      <t>シメ</t>
    </rPh>
    <phoneticPr fontId="2"/>
  </si>
  <si>
    <t>　　 算出方法が異なります。</t>
    <phoneticPr fontId="2"/>
  </si>
  <si>
    <t>上賀茂</t>
  </si>
  <si>
    <t>大宮…１／２</t>
  </si>
  <si>
    <t>鷹峯</t>
  </si>
  <si>
    <t>衣笠</t>
  </si>
  <si>
    <t>大将軍</t>
  </si>
  <si>
    <t>待鳳</t>
  </si>
  <si>
    <t>紫竹</t>
  </si>
  <si>
    <t>鳳徳</t>
  </si>
  <si>
    <t>元町</t>
  </si>
  <si>
    <t>楽只</t>
  </si>
  <si>
    <t>柏野</t>
  </si>
  <si>
    <t>紫野</t>
  </si>
  <si>
    <t>紫明</t>
  </si>
  <si>
    <t>出雲路</t>
  </si>
  <si>
    <t>中川</t>
  </si>
  <si>
    <t>小野郷</t>
  </si>
  <si>
    <t>雲ケ畑</t>
  </si>
  <si>
    <t>大宮…２／２</t>
  </si>
  <si>
    <t>成逸</t>
  </si>
  <si>
    <t>室町</t>
  </si>
  <si>
    <t>乾隆</t>
  </si>
  <si>
    <t>西陣</t>
  </si>
  <si>
    <t>翔鸞</t>
  </si>
  <si>
    <t>嘉楽</t>
  </si>
  <si>
    <t>桃薗</t>
  </si>
  <si>
    <t>小川</t>
  </si>
  <si>
    <t>京極</t>
  </si>
  <si>
    <t>仁和</t>
  </si>
  <si>
    <t>正親</t>
  </si>
  <si>
    <t>聚楽</t>
  </si>
  <si>
    <t>中立</t>
  </si>
  <si>
    <t>出水</t>
  </si>
  <si>
    <t>待賢</t>
  </si>
  <si>
    <t>滋野</t>
  </si>
  <si>
    <t>春日</t>
  </si>
  <si>
    <t>新洞</t>
  </si>
  <si>
    <t>川東</t>
  </si>
  <si>
    <t>聖護院</t>
  </si>
  <si>
    <t>岡崎</t>
  </si>
  <si>
    <t>錦林東山</t>
  </si>
  <si>
    <t>吉田</t>
  </si>
  <si>
    <t>浄楽</t>
  </si>
  <si>
    <t>北白川</t>
  </si>
  <si>
    <t>養正</t>
  </si>
  <si>
    <t>養徳</t>
  </si>
  <si>
    <t>下鴨</t>
  </si>
  <si>
    <t>葵</t>
  </si>
  <si>
    <t>修学院…１／４</t>
  </si>
  <si>
    <t>修学院…２／４</t>
  </si>
  <si>
    <t>修学院…３／４</t>
  </si>
  <si>
    <t>修学院…４／４</t>
  </si>
  <si>
    <t>松ケ崎</t>
  </si>
  <si>
    <t>岩倉</t>
  </si>
  <si>
    <t>八瀬</t>
  </si>
  <si>
    <t>大原</t>
  </si>
  <si>
    <t>静市</t>
  </si>
  <si>
    <t>鞍馬</t>
  </si>
  <si>
    <t>花脊</t>
  </si>
  <si>
    <t>広河原</t>
  </si>
  <si>
    <t>久多</t>
  </si>
  <si>
    <t>梅屋</t>
  </si>
  <si>
    <t>竹間</t>
  </si>
  <si>
    <t>富有</t>
  </si>
  <si>
    <t>教業</t>
  </si>
  <si>
    <t>城巽</t>
  </si>
  <si>
    <t>龍池</t>
  </si>
  <si>
    <t>初音</t>
  </si>
  <si>
    <t>柳池</t>
  </si>
  <si>
    <t>銅駝</t>
  </si>
  <si>
    <t>乾</t>
  </si>
  <si>
    <t>本能</t>
  </si>
  <si>
    <t>明倫</t>
  </si>
  <si>
    <t>日彰</t>
  </si>
  <si>
    <t>生祥</t>
  </si>
  <si>
    <t>立誠</t>
  </si>
  <si>
    <t>朱雀第一</t>
  </si>
  <si>
    <t>朱雀第二</t>
  </si>
  <si>
    <t>朱雀第三</t>
  </si>
  <si>
    <t>朱雀第四</t>
  </si>
  <si>
    <t>朱雀第五</t>
  </si>
  <si>
    <t>朱雀第六</t>
  </si>
  <si>
    <t>朱雀第七</t>
  </si>
  <si>
    <t>朱雀第八</t>
  </si>
  <si>
    <t>有済</t>
  </si>
  <si>
    <t>粟田</t>
  </si>
  <si>
    <t>弥栄</t>
  </si>
  <si>
    <t>新道</t>
  </si>
  <si>
    <t>六原</t>
  </si>
  <si>
    <t>清水</t>
  </si>
  <si>
    <t>貞教</t>
  </si>
  <si>
    <t>修道</t>
  </si>
  <si>
    <t>一橋</t>
  </si>
  <si>
    <t>月輪</t>
  </si>
  <si>
    <t>今熊野</t>
  </si>
  <si>
    <t>山階</t>
  </si>
  <si>
    <t>鏡山</t>
  </si>
  <si>
    <t>音羽</t>
  </si>
  <si>
    <t>勧修…１／２</t>
  </si>
  <si>
    <t>勧修…２／２</t>
  </si>
  <si>
    <t>郁文</t>
  </si>
  <si>
    <t>格致</t>
  </si>
  <si>
    <t>成徳</t>
  </si>
  <si>
    <t>豊園</t>
  </si>
  <si>
    <t>開智</t>
  </si>
  <si>
    <t>永松</t>
  </si>
  <si>
    <t>淳風</t>
  </si>
  <si>
    <t>醒泉</t>
  </si>
  <si>
    <t>修徳</t>
  </si>
  <si>
    <t>有隣</t>
  </si>
  <si>
    <t>植柳</t>
  </si>
  <si>
    <t>尚徳</t>
  </si>
  <si>
    <t>稚松</t>
  </si>
  <si>
    <t>菊浜</t>
  </si>
  <si>
    <t>安寧</t>
  </si>
  <si>
    <t>皆山</t>
  </si>
  <si>
    <t>梅逕</t>
  </si>
  <si>
    <t>大内</t>
  </si>
  <si>
    <t>光徳</t>
  </si>
  <si>
    <t>七条</t>
  </si>
  <si>
    <t>七条第三</t>
  </si>
  <si>
    <t>崇仁</t>
  </si>
  <si>
    <t>西大路</t>
  </si>
  <si>
    <t>九条</t>
  </si>
  <si>
    <t>弘道</t>
  </si>
  <si>
    <t>塔南</t>
  </si>
  <si>
    <t>南大内</t>
  </si>
  <si>
    <t>唐橋</t>
  </si>
  <si>
    <t>陶化</t>
  </si>
  <si>
    <t>東和</t>
  </si>
  <si>
    <t>山王</t>
  </si>
  <si>
    <t>吉祥院…１／２</t>
  </si>
  <si>
    <t>上鳥羽</t>
  </si>
  <si>
    <t>久世</t>
  </si>
  <si>
    <t>吉祥院…２／２</t>
  </si>
  <si>
    <t>京北を除く区域</t>
  </si>
  <si>
    <t>太秦</t>
  </si>
  <si>
    <t>安井</t>
  </si>
  <si>
    <t>嵯峨野</t>
  </si>
  <si>
    <t>山ノ内</t>
  </si>
  <si>
    <t>西院</t>
  </si>
  <si>
    <t>西院第二</t>
  </si>
  <si>
    <t>西京極</t>
  </si>
  <si>
    <t>葛野</t>
  </si>
  <si>
    <t>梅津</t>
  </si>
  <si>
    <t>嵯峨…１／２</t>
  </si>
  <si>
    <t>嵯峨…２／２</t>
  </si>
  <si>
    <t>水尾</t>
  </si>
  <si>
    <t>宕陰</t>
  </si>
  <si>
    <t>花園</t>
  </si>
  <si>
    <t>御室</t>
  </si>
  <si>
    <t>高雄</t>
  </si>
  <si>
    <t>京北の区域</t>
  </si>
  <si>
    <t>京北黒田</t>
  </si>
  <si>
    <t>京北弓削</t>
  </si>
  <si>
    <t>京北周山</t>
  </si>
  <si>
    <t>京北細野</t>
  </si>
  <si>
    <t>京北宇津</t>
  </si>
  <si>
    <t>本所</t>
  </si>
  <si>
    <t>桂</t>
  </si>
  <si>
    <t>川岡…１／２</t>
  </si>
  <si>
    <t>川岡…２／２</t>
  </si>
  <si>
    <t>松尾</t>
  </si>
  <si>
    <t>洛西支所</t>
  </si>
  <si>
    <t>大枝</t>
  </si>
  <si>
    <t>大原野</t>
  </si>
  <si>
    <t>住吉</t>
  </si>
  <si>
    <t>板橋</t>
  </si>
  <si>
    <t>南浜</t>
  </si>
  <si>
    <t>竹田</t>
  </si>
  <si>
    <t>桃山</t>
  </si>
  <si>
    <t>下鳥羽</t>
  </si>
  <si>
    <t>横大路</t>
  </si>
  <si>
    <t>納所</t>
  </si>
  <si>
    <t>向島</t>
  </si>
  <si>
    <t>久我</t>
  </si>
  <si>
    <t>羽束師</t>
  </si>
  <si>
    <t>淀</t>
  </si>
  <si>
    <t>深草支所</t>
  </si>
  <si>
    <t>稲荷</t>
  </si>
  <si>
    <t>砂川</t>
  </si>
  <si>
    <t>深草</t>
  </si>
  <si>
    <t>藤森</t>
  </si>
  <si>
    <t>醍醐支所</t>
  </si>
  <si>
    <t>醍醐…１／２</t>
  </si>
  <si>
    <t>醍醐…２／２</t>
  </si>
  <si>
    <t>北区</t>
    <rPh sb="0" eb="2">
      <t>キタク</t>
    </rPh>
    <phoneticPr fontId="2"/>
  </si>
  <si>
    <t>上京区</t>
    <rPh sb="0" eb="3">
      <t>カミギョウク</t>
    </rPh>
    <phoneticPr fontId="2"/>
  </si>
  <si>
    <t>左京区</t>
    <rPh sb="0" eb="3">
      <t>サキョウク</t>
    </rPh>
    <phoneticPr fontId="2"/>
  </si>
  <si>
    <t>中京区</t>
    <rPh sb="0" eb="3">
      <t>ナカギョウク</t>
    </rPh>
    <phoneticPr fontId="2"/>
  </si>
  <si>
    <t>東山区</t>
    <rPh sb="0" eb="3">
      <t>ヒガシヤマク</t>
    </rPh>
    <phoneticPr fontId="2"/>
  </si>
  <si>
    <t>山科区</t>
    <rPh sb="0" eb="3">
      <t>ヤマシナク</t>
    </rPh>
    <phoneticPr fontId="2"/>
  </si>
  <si>
    <t>下京区</t>
    <rPh sb="0" eb="3">
      <t>シモギョウク</t>
    </rPh>
    <phoneticPr fontId="2"/>
  </si>
  <si>
    <t>南区</t>
    <rPh sb="0" eb="2">
      <t>ミナミク</t>
    </rPh>
    <phoneticPr fontId="2"/>
  </si>
  <si>
    <t>右京区</t>
    <rPh sb="0" eb="3">
      <t>ウキョウク</t>
    </rPh>
    <phoneticPr fontId="2"/>
  </si>
  <si>
    <t>西京区</t>
    <rPh sb="0" eb="3">
      <t>ニシキョウク</t>
    </rPh>
    <phoneticPr fontId="2"/>
  </si>
  <si>
    <t>伏見区</t>
    <rPh sb="0" eb="3">
      <t>フシミク</t>
    </rPh>
    <phoneticPr fontId="2"/>
  </si>
  <si>
    <t>京北山国</t>
    <phoneticPr fontId="2"/>
  </si>
  <si>
    <t>京都市</t>
    <rPh sb="0" eb="3">
      <t>キョウトシ</t>
    </rPh>
    <phoneticPr fontId="2"/>
  </si>
  <si>
    <t>総数</t>
    <rPh sb="0" eb="2">
      <t>ソウスウ</t>
    </rPh>
    <phoneticPr fontId="2"/>
  </si>
  <si>
    <t>行政区</t>
    <rPh sb="0" eb="2">
      <t>ギョウセイ</t>
    </rPh>
    <rPh sb="2" eb="3">
      <t>ク</t>
    </rPh>
    <phoneticPr fontId="2"/>
  </si>
  <si>
    <t>元学区</t>
    <rPh sb="0" eb="1">
      <t>モト</t>
    </rPh>
    <rPh sb="1" eb="3">
      <t>ガック</t>
    </rPh>
    <phoneticPr fontId="2"/>
  </si>
  <si>
    <t>下記のリストから行政区および元学区を選択すると，該当データを閲覧できます。</t>
    <rPh sb="0" eb="2">
      <t>カキ</t>
    </rPh>
    <rPh sb="8" eb="10">
      <t>ギョウセイ</t>
    </rPh>
    <rPh sb="10" eb="11">
      <t>ク</t>
    </rPh>
    <rPh sb="14" eb="15">
      <t>モト</t>
    </rPh>
    <rPh sb="15" eb="17">
      <t>ガック</t>
    </rPh>
    <rPh sb="18" eb="20">
      <t>センタク</t>
    </rPh>
    <rPh sb="24" eb="26">
      <t>ガイトウ</t>
    </rPh>
    <rPh sb="30" eb="32">
      <t>エツラン</t>
    </rPh>
    <phoneticPr fontId="2"/>
  </si>
  <si>
    <t>------</t>
    <phoneticPr fontId="2"/>
  </si>
  <si>
    <t>22--00</t>
    <phoneticPr fontId="2"/>
  </si>
  <si>
    <t>2828--</t>
    <phoneticPr fontId="2"/>
  </si>
  <si>
    <t>282811</t>
    <phoneticPr fontId="2"/>
  </si>
  <si>
    <t>282812</t>
    <phoneticPr fontId="2"/>
  </si>
  <si>
    <t>282813</t>
    <phoneticPr fontId="2"/>
  </si>
  <si>
    <t>282814</t>
    <phoneticPr fontId="2"/>
  </si>
  <si>
    <t>282815</t>
    <phoneticPr fontId="2"/>
  </si>
  <si>
    <t>282816</t>
    <phoneticPr fontId="2"/>
  </si>
  <si>
    <t>282817</t>
    <phoneticPr fontId="2"/>
  </si>
  <si>
    <t>282818</t>
    <phoneticPr fontId="2"/>
  </si>
  <si>
    <t>282821</t>
    <phoneticPr fontId="2"/>
  </si>
  <si>
    <t>282822</t>
    <phoneticPr fontId="2"/>
  </si>
  <si>
    <t>282823</t>
    <phoneticPr fontId="2"/>
  </si>
  <si>
    <t>282824</t>
    <phoneticPr fontId="2"/>
  </si>
  <si>
    <t>282825</t>
    <phoneticPr fontId="2"/>
  </si>
  <si>
    <t>282826</t>
    <phoneticPr fontId="2"/>
  </si>
  <si>
    <t>282827</t>
    <phoneticPr fontId="2"/>
  </si>
  <si>
    <t>282828</t>
    <phoneticPr fontId="2"/>
  </si>
  <si>
    <t>2840--</t>
    <phoneticPr fontId="2"/>
  </si>
  <si>
    <t>2840-1</t>
    <phoneticPr fontId="2"/>
  </si>
  <si>
    <t>2840-2</t>
    <phoneticPr fontId="2"/>
  </si>
  <si>
    <t>2840-3</t>
    <phoneticPr fontId="2"/>
  </si>
  <si>
    <t>2840-4</t>
    <phoneticPr fontId="2"/>
  </si>
  <si>
    <t>2840-5</t>
    <phoneticPr fontId="2"/>
  </si>
  <si>
    <t>2840-6</t>
    <phoneticPr fontId="2"/>
  </si>
  <si>
    <t>3030--</t>
    <phoneticPr fontId="2"/>
  </si>
  <si>
    <t>303013</t>
    <phoneticPr fontId="2"/>
  </si>
  <si>
    <t>303014</t>
    <phoneticPr fontId="2"/>
  </si>
  <si>
    <t>303015</t>
    <phoneticPr fontId="2"/>
  </si>
  <si>
    <t>303016</t>
    <phoneticPr fontId="2"/>
  </si>
  <si>
    <t>303817</t>
    <phoneticPr fontId="2"/>
  </si>
  <si>
    <t>303818</t>
    <phoneticPr fontId="2"/>
  </si>
  <si>
    <t>32--00</t>
    <phoneticPr fontId="2"/>
  </si>
  <si>
    <t>3232--</t>
    <phoneticPr fontId="2"/>
  </si>
  <si>
    <t>323211</t>
    <phoneticPr fontId="2"/>
  </si>
  <si>
    <t>323212</t>
    <phoneticPr fontId="2"/>
  </si>
  <si>
    <t>323213</t>
    <phoneticPr fontId="2"/>
  </si>
  <si>
    <t>323214</t>
    <phoneticPr fontId="2"/>
  </si>
  <si>
    <t>323215</t>
    <phoneticPr fontId="2"/>
  </si>
  <si>
    <t>323216</t>
    <phoneticPr fontId="2"/>
  </si>
  <si>
    <t>323217</t>
    <phoneticPr fontId="2"/>
  </si>
  <si>
    <t>323218</t>
    <phoneticPr fontId="2"/>
  </si>
  <si>
    <t>323219</t>
    <phoneticPr fontId="2"/>
  </si>
  <si>
    <t>323222</t>
    <phoneticPr fontId="2"/>
  </si>
  <si>
    <t>323223</t>
    <phoneticPr fontId="2"/>
  </si>
  <si>
    <t>323224</t>
    <phoneticPr fontId="2"/>
  </si>
  <si>
    <t>3234--</t>
    <phoneticPr fontId="2"/>
  </si>
  <si>
    <t>323411</t>
    <phoneticPr fontId="2"/>
  </si>
  <si>
    <t>323412</t>
    <phoneticPr fontId="2"/>
  </si>
  <si>
    <t>323413</t>
    <phoneticPr fontId="2"/>
  </si>
  <si>
    <t>323414</t>
    <phoneticPr fontId="2"/>
  </si>
  <si>
    <t>3236--</t>
    <phoneticPr fontId="2"/>
  </si>
  <si>
    <t>323620</t>
    <phoneticPr fontId="2"/>
  </si>
  <si>
    <t>323621</t>
    <phoneticPr fontId="2"/>
  </si>
  <si>
    <t>コード</t>
    <phoneticPr fontId="2"/>
  </si>
  <si>
    <t>学区</t>
    <rPh sb="0" eb="2">
      <t>ガック</t>
    </rPh>
    <phoneticPr fontId="2"/>
  </si>
  <si>
    <t>100歳以上</t>
    <rPh sb="3" eb="4">
      <t>サイ</t>
    </rPh>
    <rPh sb="4" eb="6">
      <t>イジョウ</t>
    </rPh>
    <phoneticPr fontId="2"/>
  </si>
  <si>
    <t>令和2（2020）年10月1日現在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</si>
</sst>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0_);[Red]\(0.00\)"/>
    <numFmt numFmtId="177" formatCode="_ * #,##0_ ;_ * &quot;△&quot;#,##0_ ;_ * &quot;－&quot;;_ @_ "/>
    <numFmt numFmtId="178" formatCode="_ * #,##0_ ;_ * \-#,##0_ ;_ * &quot;－&quot;;_ @_ "/>
    <numFmt numFmtId="179" formatCode="0.0_);[Red]\(0.0\)"/>
    <numFmt numFmtId="180" formatCode="#,##0_ "/>
    <numFmt numFmtId="181" formatCode="#,##0_);[Red]\(#,##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Century Gothic"/>
      <family val="2"/>
    </font>
    <font>
      <b/>
      <sz val="14"/>
      <name val="HG丸ｺﾞｼｯｸM-PRO"/>
      <family val="3"/>
      <charset val="128"/>
    </font>
    <font>
      <b/>
      <sz val="17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2.5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41" fontId="3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41" fontId="11" fillId="0" borderId="8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left" vertical="center"/>
    </xf>
    <xf numFmtId="178" fontId="8" fillId="0" borderId="11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41" fontId="15" fillId="0" borderId="12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5" fillId="0" borderId="0" xfId="0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8368915225803E-2"/>
          <c:y val="9.0950293235253582E-2"/>
          <c:w val="0.90261287442162508"/>
          <c:h val="0.86294851512368598"/>
        </c:manualLayout>
      </c:layout>
      <c:barChart>
        <c:barDir val="bar"/>
        <c:grouping val="clustered"/>
        <c:varyColors val="0"/>
        <c:ser>
          <c:idx val="0"/>
          <c:order val="1"/>
          <c:tx>
            <c:v>男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人口ピラミッド!$A$12:$A$32</c:f>
              <c:strCache>
                <c:ptCount val="21"/>
                <c:pt idx="0">
                  <c:v>0～ 4歳 </c:v>
                </c:pt>
                <c:pt idx="1">
                  <c:v>5～ 9歳 </c:v>
                </c:pt>
                <c:pt idx="2">
                  <c:v>10～14歳 </c:v>
                </c:pt>
                <c:pt idx="3">
                  <c:v>15～19歳 </c:v>
                </c:pt>
                <c:pt idx="4">
                  <c:v>20～24歳 </c:v>
                </c:pt>
                <c:pt idx="5">
                  <c:v>25～29歳 </c:v>
                </c:pt>
                <c:pt idx="6">
                  <c:v>30～34歳 </c:v>
                </c:pt>
                <c:pt idx="7">
                  <c:v>35～39歳 </c:v>
                </c:pt>
                <c:pt idx="8">
                  <c:v>40～44歳 </c:v>
                </c:pt>
                <c:pt idx="9">
                  <c:v>45～49歳 </c:v>
                </c:pt>
                <c:pt idx="10">
                  <c:v>50～54歳 </c:v>
                </c:pt>
                <c:pt idx="11">
                  <c:v>55～59歳 </c:v>
                </c:pt>
                <c:pt idx="12">
                  <c:v>60～64歳 </c:v>
                </c:pt>
                <c:pt idx="13">
                  <c:v>65～69歳 </c:v>
                </c:pt>
                <c:pt idx="14">
                  <c:v>70～74歳 </c:v>
                </c:pt>
                <c:pt idx="15">
                  <c:v>75～79歳 </c:v>
                </c:pt>
                <c:pt idx="16">
                  <c:v>80～84歳 </c:v>
                </c:pt>
                <c:pt idx="17">
                  <c:v>85～89歳 </c:v>
                </c:pt>
                <c:pt idx="18">
                  <c:v>90～94歳 </c:v>
                </c:pt>
                <c:pt idx="19">
                  <c:v>95～99歳 </c:v>
                </c:pt>
                <c:pt idx="20">
                  <c:v>100歳以上 </c:v>
                </c:pt>
              </c:strCache>
            </c:strRef>
          </c:cat>
          <c:val>
            <c:numRef>
              <c:f>人口ピラミッド!$F$12:$F$32</c:f>
              <c:numCache>
                <c:formatCode>0.0_);[Red]\(0.0\)</c:formatCode>
                <c:ptCount val="21"/>
                <c:pt idx="0">
                  <c:v>1.8</c:v>
                </c:pt>
                <c:pt idx="1">
                  <c:v>2</c:v>
                </c:pt>
                <c:pt idx="2">
                  <c:v>2</c:v>
                </c:pt>
                <c:pt idx="3">
                  <c:v>2.2000000000000002</c:v>
                </c:pt>
                <c:pt idx="4">
                  <c:v>2.9</c:v>
                </c:pt>
                <c:pt idx="5">
                  <c:v>2.7</c:v>
                </c:pt>
                <c:pt idx="6">
                  <c:v>2.7</c:v>
                </c:pt>
                <c:pt idx="7">
                  <c:v>2.9</c:v>
                </c:pt>
                <c:pt idx="8">
                  <c:v>3.3</c:v>
                </c:pt>
                <c:pt idx="9">
                  <c:v>3.9</c:v>
                </c:pt>
                <c:pt idx="10">
                  <c:v>3.5</c:v>
                </c:pt>
                <c:pt idx="11">
                  <c:v>3</c:v>
                </c:pt>
                <c:pt idx="12">
                  <c:v>2.6</c:v>
                </c:pt>
                <c:pt idx="13">
                  <c:v>2.7</c:v>
                </c:pt>
                <c:pt idx="14">
                  <c:v>3.4</c:v>
                </c:pt>
                <c:pt idx="15">
                  <c:v>2.5</c:v>
                </c:pt>
                <c:pt idx="16">
                  <c:v>1.7</c:v>
                </c:pt>
                <c:pt idx="17">
                  <c:v>1</c:v>
                </c:pt>
                <c:pt idx="18">
                  <c:v>0.4</c:v>
                </c:pt>
                <c:pt idx="19">
                  <c:v>0.1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3-4FC5-BA2C-8EC8615E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0037592"/>
        <c:axId val="370036808"/>
      </c:barChart>
      <c:barChart>
        <c:barDir val="bar"/>
        <c:grouping val="clustered"/>
        <c:varyColors val="0"/>
        <c:ser>
          <c:idx val="1"/>
          <c:order val="0"/>
          <c:tx>
            <c:v>女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人口ピラミッド!$A$12:$A$32</c:f>
              <c:strCache>
                <c:ptCount val="21"/>
                <c:pt idx="0">
                  <c:v>0～ 4歳 </c:v>
                </c:pt>
                <c:pt idx="1">
                  <c:v>5～ 9歳 </c:v>
                </c:pt>
                <c:pt idx="2">
                  <c:v>10～14歳 </c:v>
                </c:pt>
                <c:pt idx="3">
                  <c:v>15～19歳 </c:v>
                </c:pt>
                <c:pt idx="4">
                  <c:v>20～24歳 </c:v>
                </c:pt>
                <c:pt idx="5">
                  <c:v>25～29歳 </c:v>
                </c:pt>
                <c:pt idx="6">
                  <c:v>30～34歳 </c:v>
                </c:pt>
                <c:pt idx="7">
                  <c:v>35～39歳 </c:v>
                </c:pt>
                <c:pt idx="8">
                  <c:v>40～44歳 </c:v>
                </c:pt>
                <c:pt idx="9">
                  <c:v>45～49歳 </c:v>
                </c:pt>
                <c:pt idx="10">
                  <c:v>50～54歳 </c:v>
                </c:pt>
                <c:pt idx="11">
                  <c:v>55～59歳 </c:v>
                </c:pt>
                <c:pt idx="12">
                  <c:v>60～64歳 </c:v>
                </c:pt>
                <c:pt idx="13">
                  <c:v>65～69歳 </c:v>
                </c:pt>
                <c:pt idx="14">
                  <c:v>70～74歳 </c:v>
                </c:pt>
                <c:pt idx="15">
                  <c:v>75～79歳 </c:v>
                </c:pt>
                <c:pt idx="16">
                  <c:v>80～84歳 </c:v>
                </c:pt>
                <c:pt idx="17">
                  <c:v>85～89歳 </c:v>
                </c:pt>
                <c:pt idx="18">
                  <c:v>90～94歳 </c:v>
                </c:pt>
                <c:pt idx="19">
                  <c:v>95～99歳 </c:v>
                </c:pt>
                <c:pt idx="20">
                  <c:v>100歳以上 </c:v>
                </c:pt>
              </c:strCache>
            </c:strRef>
          </c:cat>
          <c:val>
            <c:numRef>
              <c:f>人口ピラミッド!$G$12:$G$32</c:f>
              <c:numCache>
                <c:formatCode>0.0_);[Red]\(0.0\)</c:formatCode>
                <c:ptCount val="21"/>
                <c:pt idx="0">
                  <c:v>1.7</c:v>
                </c:pt>
                <c:pt idx="1">
                  <c:v>1.8</c:v>
                </c:pt>
                <c:pt idx="2">
                  <c:v>1.9</c:v>
                </c:pt>
                <c:pt idx="3">
                  <c:v>2.1</c:v>
                </c:pt>
                <c:pt idx="4">
                  <c:v>2.9</c:v>
                </c:pt>
                <c:pt idx="5">
                  <c:v>2.8</c:v>
                </c:pt>
                <c:pt idx="6">
                  <c:v>2.8</c:v>
                </c:pt>
                <c:pt idx="7">
                  <c:v>3</c:v>
                </c:pt>
                <c:pt idx="8">
                  <c:v>3.4</c:v>
                </c:pt>
                <c:pt idx="9">
                  <c:v>4.0999999999999996</c:v>
                </c:pt>
                <c:pt idx="10">
                  <c:v>3.6</c:v>
                </c:pt>
                <c:pt idx="11">
                  <c:v>3.2</c:v>
                </c:pt>
                <c:pt idx="12">
                  <c:v>2.8</c:v>
                </c:pt>
                <c:pt idx="13">
                  <c:v>3.1</c:v>
                </c:pt>
                <c:pt idx="14">
                  <c:v>4.0999999999999996</c:v>
                </c:pt>
                <c:pt idx="15">
                  <c:v>3.3</c:v>
                </c:pt>
                <c:pt idx="16">
                  <c:v>2.6</c:v>
                </c:pt>
                <c:pt idx="17">
                  <c:v>1.9</c:v>
                </c:pt>
                <c:pt idx="18">
                  <c:v>1</c:v>
                </c:pt>
                <c:pt idx="19">
                  <c:v>0.3</c:v>
                </c:pt>
                <c:pt idx="2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33-4FC5-BA2C-8EC8615E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0035632"/>
        <c:axId val="370036024"/>
      </c:barChart>
      <c:catAx>
        <c:axId val="3700375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036808"/>
        <c:crosses val="autoZero"/>
        <c:auto val="1"/>
        <c:lblAlgn val="ctr"/>
        <c:lblOffset val="100"/>
        <c:noMultiLvlLbl val="0"/>
      </c:catAx>
      <c:valAx>
        <c:axId val="370036808"/>
        <c:scaling>
          <c:orientation val="maxMin"/>
          <c:max val="8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037592"/>
        <c:crosses val="autoZero"/>
        <c:crossBetween val="between"/>
        <c:majorUnit val="1"/>
      </c:valAx>
      <c:valAx>
        <c:axId val="370036024"/>
        <c:scaling>
          <c:orientation val="minMax"/>
          <c:max val="8"/>
          <c:min val="-10"/>
        </c:scaling>
        <c:delete val="1"/>
        <c:axPos val="t"/>
        <c:numFmt formatCode="0.0_);[Red]\(0.0\)" sourceLinked="1"/>
        <c:majorTickMark val="out"/>
        <c:minorTickMark val="none"/>
        <c:tickLblPos val="nextTo"/>
        <c:crossAx val="370035632"/>
        <c:crosses val="max"/>
        <c:crossBetween val="between"/>
        <c:majorUnit val="1"/>
      </c:valAx>
      <c:catAx>
        <c:axId val="370035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0036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70460711802134"/>
          <c:y val="1.6922258655169005E-2"/>
          <c:w val="9.7984353954756978E-2"/>
          <c:h val="5.782771053166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11907</xdr:colOff>
      <xdr:row>6</xdr:row>
      <xdr:rowOff>9525</xdr:rowOff>
    </xdr:from>
    <xdr:to>
      <xdr:col>19</xdr:col>
      <xdr:colOff>559589</xdr:colOff>
      <xdr:row>27</xdr:row>
      <xdr:rowOff>178602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6834188" y="1783556"/>
          <a:ext cx="8143870" cy="4598202"/>
          <a:chOff x="6834188" y="1545431"/>
          <a:chExt cx="8143870" cy="4598202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 bwMode="auto">
          <a:xfrm>
            <a:off x="14620871" y="1547813"/>
            <a:ext cx="357187" cy="4428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0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6834188" y="1545431"/>
          <a:ext cx="7834312" cy="45029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0537032" y="1928694"/>
            <a:ext cx="773905" cy="3881556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36000" tIns="0" rIns="36000" bIns="0" spcCol="720000" rtlCol="0" anchor="ctr">
            <a:noAutofit/>
          </a:bodyPr>
          <a:lstStyle/>
          <a:p>
            <a:pPr algn="ctr"/>
            <a:r>
              <a:rPr kumimoji="1" lang="en-US" altLang="ja-JP" sz="1100"/>
              <a:t>100</a:t>
            </a:r>
            <a:r>
              <a:rPr kumimoji="1" lang="ja-JP" altLang="en-US" sz="1100"/>
              <a:t>歳以上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95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90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85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89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80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84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75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79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70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74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65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69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60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64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59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54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45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40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35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39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30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34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25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29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20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24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15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19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10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14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191376" y="5845977"/>
            <a:ext cx="7489030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8.0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7.0 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6.0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5.0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4.0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3.0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2.0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1.0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0.0</a:t>
            </a:r>
            <a:r>
              <a:rPr kumimoji="1" lang="ja-JP" altLang="en-US" sz="1100"/>
              <a:t>　　　　　　</a:t>
            </a:r>
            <a:r>
              <a:rPr kumimoji="1" lang="en-US" altLang="ja-JP" sz="1100"/>
              <a:t> 0.0 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1.0</a:t>
            </a:r>
            <a:r>
              <a:rPr kumimoji="1" lang="ja-JP" altLang="en-US" sz="1100"/>
              <a:t>　　</a:t>
            </a:r>
            <a:r>
              <a:rPr kumimoji="1" lang="en-US" altLang="ja-JP" sz="1100" baseline="0"/>
              <a:t> 2.0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3.0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4.0 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5.0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6.0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7.0 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8.0</a:t>
            </a:r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ee_space(1370030000)/Kaiseki(X)/03_&#20154;&#21475;/03_&#20303;&#22522;&#20154;&#21475;/&#21002;&#34892;&#29289;/R02/02&#21407;&#31295;/02&#20154;&#21475;&#12500;&#12521;&#12511;&#12483;&#12489;&#29992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FORM"/>
      <sheetName val="ピラミッド用"/>
    </sheetNames>
    <sheetDataSet>
      <sheetData sheetId="0">
        <row r="2">
          <cell r="E2">
            <v>1402034</v>
          </cell>
          <cell r="F2">
            <v>49129</v>
          </cell>
          <cell r="L2">
            <v>53363</v>
          </cell>
          <cell r="R2">
            <v>55519</v>
          </cell>
          <cell r="X2">
            <v>61190</v>
          </cell>
          <cell r="AD2">
            <v>82175</v>
          </cell>
          <cell r="AJ2">
            <v>77354</v>
          </cell>
          <cell r="AP2">
            <v>76244</v>
          </cell>
          <cell r="AV2">
            <v>82077</v>
          </cell>
          <cell r="BB2">
            <v>94036</v>
          </cell>
          <cell r="BH2">
            <v>111781</v>
          </cell>
          <cell r="BN2">
            <v>99648</v>
          </cell>
          <cell r="BT2">
            <v>87937</v>
          </cell>
          <cell r="BZ2">
            <v>75638</v>
          </cell>
          <cell r="CF2">
            <v>81319</v>
          </cell>
          <cell r="CL2">
            <v>105107</v>
          </cell>
          <cell r="CR2">
            <v>81257</v>
          </cell>
          <cell r="CX2">
            <v>60606</v>
          </cell>
          <cell r="DD2">
            <v>41546</v>
          </cell>
          <cell r="DJ2">
            <v>19327</v>
          </cell>
          <cell r="DP2">
            <v>5764</v>
          </cell>
          <cell r="DV2">
            <v>942</v>
          </cell>
          <cell r="EB2">
            <v>74</v>
          </cell>
          <cell r="EH2">
            <v>1</v>
          </cell>
          <cell r="EK2">
            <v>158011</v>
          </cell>
          <cell r="EL2">
            <v>848080</v>
          </cell>
          <cell r="EM2">
            <v>395943</v>
          </cell>
          <cell r="EO2">
            <v>11.3</v>
          </cell>
          <cell r="EP2">
            <v>60.5</v>
          </cell>
          <cell r="EQ2">
            <v>28.2</v>
          </cell>
          <cell r="ER2">
            <v>47</v>
          </cell>
          <cell r="ES2">
            <v>110</v>
          </cell>
        </row>
        <row r="3">
          <cell r="E3">
            <v>664295</v>
          </cell>
          <cell r="F3">
            <v>25255</v>
          </cell>
          <cell r="L3">
            <v>27458</v>
          </cell>
          <cell r="R3">
            <v>28478</v>
          </cell>
          <cell r="X3">
            <v>31057</v>
          </cell>
          <cell r="AD3">
            <v>41331</v>
          </cell>
          <cell r="AJ3">
            <v>37883</v>
          </cell>
          <cell r="AP3">
            <v>37541</v>
          </cell>
          <cell r="AV3">
            <v>39999</v>
          </cell>
          <cell r="BB3">
            <v>46066</v>
          </cell>
          <cell r="BH3">
            <v>54520</v>
          </cell>
          <cell r="BN3">
            <v>48668</v>
          </cell>
          <cell r="BT3">
            <v>42583</v>
          </cell>
          <cell r="BZ3">
            <v>36723</v>
          </cell>
          <cell r="CF3">
            <v>38300</v>
          </cell>
          <cell r="CL3">
            <v>48164</v>
          </cell>
          <cell r="CR3">
            <v>34875</v>
          </cell>
          <cell r="CX3">
            <v>24397</v>
          </cell>
          <cell r="DD3">
            <v>14676</v>
          </cell>
          <cell r="DJ3">
            <v>5195</v>
          </cell>
          <cell r="DP3">
            <v>1021</v>
          </cell>
          <cell r="DV3">
            <v>100</v>
          </cell>
          <cell r="EB3">
            <v>5</v>
          </cell>
          <cell r="EH3">
            <v>0</v>
          </cell>
          <cell r="EK3">
            <v>81191</v>
          </cell>
          <cell r="EL3">
            <v>416371</v>
          </cell>
          <cell r="EM3">
            <v>166733</v>
          </cell>
          <cell r="EO3">
            <v>12.2</v>
          </cell>
          <cell r="EP3">
            <v>62.7</v>
          </cell>
          <cell r="EQ3">
            <v>25.1</v>
          </cell>
          <cell r="ER3">
            <v>45.2</v>
          </cell>
          <cell r="ES3"/>
        </row>
        <row r="4">
          <cell r="E4">
            <v>737739</v>
          </cell>
          <cell r="F4">
            <v>23874</v>
          </cell>
          <cell r="L4">
            <v>25905</v>
          </cell>
          <cell r="R4">
            <v>27041</v>
          </cell>
          <cell r="X4">
            <v>30133</v>
          </cell>
          <cell r="AD4">
            <v>40844</v>
          </cell>
          <cell r="AJ4">
            <v>39471</v>
          </cell>
          <cell r="AP4">
            <v>38703</v>
          </cell>
          <cell r="AV4">
            <v>42078</v>
          </cell>
          <cell r="BB4">
            <v>47970</v>
          </cell>
          <cell r="BH4">
            <v>57261</v>
          </cell>
          <cell r="BN4">
            <v>50980</v>
          </cell>
          <cell r="BT4">
            <v>45354</v>
          </cell>
          <cell r="BZ4">
            <v>38915</v>
          </cell>
          <cell r="CF4">
            <v>43019</v>
          </cell>
          <cell r="CL4">
            <v>56943</v>
          </cell>
          <cell r="CR4">
            <v>46382</v>
          </cell>
          <cell r="CX4">
            <v>36209</v>
          </cell>
          <cell r="DD4">
            <v>26870</v>
          </cell>
          <cell r="DJ4">
            <v>14132</v>
          </cell>
          <cell r="DP4">
            <v>4743</v>
          </cell>
          <cell r="DV4">
            <v>842</v>
          </cell>
          <cell r="EB4">
            <v>69</v>
          </cell>
          <cell r="EH4">
            <v>1</v>
          </cell>
          <cell r="EK4">
            <v>76820</v>
          </cell>
          <cell r="EL4">
            <v>431709</v>
          </cell>
          <cell r="EM4">
            <v>229210</v>
          </cell>
          <cell r="EO4">
            <v>10.4</v>
          </cell>
          <cell r="EP4">
            <v>58.5</v>
          </cell>
          <cell r="EQ4">
            <v>31.1</v>
          </cell>
          <cell r="ER4">
            <v>48.6</v>
          </cell>
          <cell r="ES4"/>
        </row>
        <row r="5">
          <cell r="E5">
            <v>109304</v>
          </cell>
          <cell r="F5">
            <v>3529</v>
          </cell>
          <cell r="L5">
            <v>4143</v>
          </cell>
          <cell r="R5">
            <v>4456</v>
          </cell>
          <cell r="X5">
            <v>5067</v>
          </cell>
          <cell r="AD5">
            <v>6670</v>
          </cell>
          <cell r="AJ5">
            <v>4809</v>
          </cell>
          <cell r="AP5">
            <v>4766</v>
          </cell>
          <cell r="AV5">
            <v>5673</v>
          </cell>
          <cell r="BB5">
            <v>6858</v>
          </cell>
          <cell r="BH5">
            <v>8378</v>
          </cell>
          <cell r="BN5">
            <v>7862</v>
          </cell>
          <cell r="BT5">
            <v>7376</v>
          </cell>
          <cell r="BZ5">
            <v>6506</v>
          </cell>
          <cell r="CF5">
            <v>6685</v>
          </cell>
          <cell r="CL5">
            <v>8496</v>
          </cell>
          <cell r="CR5">
            <v>6493</v>
          </cell>
          <cell r="CX5">
            <v>5085</v>
          </cell>
          <cell r="DD5">
            <v>3862</v>
          </cell>
          <cell r="DJ5">
            <v>1856</v>
          </cell>
          <cell r="DP5">
            <v>618</v>
          </cell>
          <cell r="DV5">
            <v>108</v>
          </cell>
          <cell r="EB5">
            <v>8</v>
          </cell>
          <cell r="EH5">
            <v>0</v>
          </cell>
          <cell r="EK5">
            <v>12128</v>
          </cell>
          <cell r="EL5">
            <v>63965</v>
          </cell>
          <cell r="EM5">
            <v>33211</v>
          </cell>
          <cell r="EO5">
            <v>11.1</v>
          </cell>
          <cell r="EP5">
            <v>58.5</v>
          </cell>
          <cell r="EQ5">
            <v>30.4</v>
          </cell>
          <cell r="ER5">
            <v>48.3</v>
          </cell>
          <cell r="ES5">
            <v>109</v>
          </cell>
        </row>
        <row r="6">
          <cell r="E6">
            <v>51387</v>
          </cell>
          <cell r="F6">
            <v>1809</v>
          </cell>
          <cell r="L6">
            <v>2173</v>
          </cell>
          <cell r="R6">
            <v>2233</v>
          </cell>
          <cell r="X6">
            <v>2576</v>
          </cell>
          <cell r="AD6">
            <v>3554</v>
          </cell>
          <cell r="AJ6">
            <v>2273</v>
          </cell>
          <cell r="AP6">
            <v>2318</v>
          </cell>
          <cell r="AV6">
            <v>2759</v>
          </cell>
          <cell r="BB6">
            <v>3342</v>
          </cell>
          <cell r="BH6">
            <v>4054</v>
          </cell>
          <cell r="BN6">
            <v>3771</v>
          </cell>
          <cell r="BT6">
            <v>3551</v>
          </cell>
          <cell r="BZ6">
            <v>3176</v>
          </cell>
          <cell r="CF6">
            <v>3185</v>
          </cell>
          <cell r="CL6">
            <v>3831</v>
          </cell>
          <cell r="CR6">
            <v>2796</v>
          </cell>
          <cell r="CX6">
            <v>1973</v>
          </cell>
          <cell r="DD6">
            <v>1352</v>
          </cell>
          <cell r="DJ6">
            <v>520</v>
          </cell>
          <cell r="DP6">
            <v>129</v>
          </cell>
          <cell r="DV6">
            <v>12</v>
          </cell>
          <cell r="EB6">
            <v>0</v>
          </cell>
          <cell r="EH6">
            <v>0</v>
          </cell>
          <cell r="EK6">
            <v>6215</v>
          </cell>
          <cell r="EL6">
            <v>31374</v>
          </cell>
          <cell r="EM6">
            <v>13798</v>
          </cell>
          <cell r="EO6">
            <v>12.1</v>
          </cell>
          <cell r="EP6">
            <v>61.1</v>
          </cell>
          <cell r="EQ6">
            <v>26.9</v>
          </cell>
          <cell r="ER6">
            <v>46.2</v>
          </cell>
          <cell r="ES6"/>
        </row>
        <row r="7">
          <cell r="E7">
            <v>57917</v>
          </cell>
          <cell r="F7">
            <v>1720</v>
          </cell>
          <cell r="L7">
            <v>1970</v>
          </cell>
          <cell r="R7">
            <v>2223</v>
          </cell>
          <cell r="X7">
            <v>2491</v>
          </cell>
          <cell r="AD7">
            <v>3116</v>
          </cell>
          <cell r="AJ7">
            <v>2536</v>
          </cell>
          <cell r="AP7">
            <v>2448</v>
          </cell>
          <cell r="AV7">
            <v>2914</v>
          </cell>
          <cell r="BB7">
            <v>3516</v>
          </cell>
          <cell r="BH7">
            <v>4324</v>
          </cell>
          <cell r="BN7">
            <v>4091</v>
          </cell>
          <cell r="BT7">
            <v>3825</v>
          </cell>
          <cell r="BZ7">
            <v>3330</v>
          </cell>
          <cell r="CF7">
            <v>3500</v>
          </cell>
          <cell r="CL7">
            <v>4665</v>
          </cell>
          <cell r="CR7">
            <v>3697</v>
          </cell>
          <cell r="CX7">
            <v>3112</v>
          </cell>
          <cell r="DD7">
            <v>2510</v>
          </cell>
          <cell r="DJ7">
            <v>1336</v>
          </cell>
          <cell r="DP7">
            <v>489</v>
          </cell>
          <cell r="DV7">
            <v>96</v>
          </cell>
          <cell r="EB7">
            <v>8</v>
          </cell>
          <cell r="EH7">
            <v>0</v>
          </cell>
          <cell r="EK7">
            <v>5913</v>
          </cell>
          <cell r="EL7">
            <v>32591</v>
          </cell>
          <cell r="EM7">
            <v>19413</v>
          </cell>
          <cell r="EO7">
            <v>10.199999999999999</v>
          </cell>
          <cell r="EP7">
            <v>56.3</v>
          </cell>
          <cell r="EQ7">
            <v>33.5</v>
          </cell>
          <cell r="ER7">
            <v>50.2</v>
          </cell>
          <cell r="ES7"/>
        </row>
        <row r="8">
          <cell r="E8">
            <v>17980</v>
          </cell>
          <cell r="F8">
            <v>750</v>
          </cell>
          <cell r="L8">
            <v>830</v>
          </cell>
          <cell r="R8">
            <v>836</v>
          </cell>
          <cell r="X8">
            <v>946</v>
          </cell>
          <cell r="AD8">
            <v>1073</v>
          </cell>
          <cell r="AJ8">
            <v>767</v>
          </cell>
          <cell r="AP8">
            <v>831</v>
          </cell>
          <cell r="AV8">
            <v>1045</v>
          </cell>
          <cell r="BB8">
            <v>1309</v>
          </cell>
          <cell r="BH8">
            <v>1431</v>
          </cell>
          <cell r="BN8">
            <v>1291</v>
          </cell>
          <cell r="BT8">
            <v>1215</v>
          </cell>
          <cell r="BZ8">
            <v>970</v>
          </cell>
          <cell r="CF8">
            <v>995</v>
          </cell>
          <cell r="CL8">
            <v>1294</v>
          </cell>
          <cell r="CR8">
            <v>944</v>
          </cell>
          <cell r="CX8">
            <v>631</v>
          </cell>
          <cell r="DD8">
            <v>484</v>
          </cell>
          <cell r="DJ8">
            <v>244</v>
          </cell>
          <cell r="DP8">
            <v>79</v>
          </cell>
          <cell r="DV8">
            <v>15</v>
          </cell>
          <cell r="EB8">
            <v>0</v>
          </cell>
          <cell r="EH8">
            <v>0</v>
          </cell>
          <cell r="EK8">
            <v>2416</v>
          </cell>
          <cell r="EL8">
            <v>10878</v>
          </cell>
          <cell r="EM8">
            <v>4686</v>
          </cell>
          <cell r="EO8">
            <v>13.4</v>
          </cell>
          <cell r="EP8">
            <v>60.5</v>
          </cell>
          <cell r="EQ8">
            <v>26.1</v>
          </cell>
          <cell r="ER8">
            <v>45.6</v>
          </cell>
          <cell r="ES8">
            <v>104</v>
          </cell>
        </row>
        <row r="9">
          <cell r="E9">
            <v>8656</v>
          </cell>
          <cell r="F9">
            <v>371</v>
          </cell>
          <cell r="L9">
            <v>432</v>
          </cell>
          <cell r="R9">
            <v>429</v>
          </cell>
          <cell r="X9">
            <v>511</v>
          </cell>
          <cell r="AD9">
            <v>594</v>
          </cell>
          <cell r="AJ9">
            <v>352</v>
          </cell>
          <cell r="AP9">
            <v>402</v>
          </cell>
          <cell r="AV9">
            <v>500</v>
          </cell>
          <cell r="BB9">
            <v>617</v>
          </cell>
          <cell r="BH9">
            <v>705</v>
          </cell>
          <cell r="BN9">
            <v>644</v>
          </cell>
          <cell r="BT9">
            <v>603</v>
          </cell>
          <cell r="BZ9">
            <v>498</v>
          </cell>
          <cell r="CF9">
            <v>474</v>
          </cell>
          <cell r="CL9">
            <v>583</v>
          </cell>
          <cell r="CR9">
            <v>458</v>
          </cell>
          <cell r="CX9">
            <v>251</v>
          </cell>
          <cell r="DD9">
            <v>161</v>
          </cell>
          <cell r="DJ9">
            <v>55</v>
          </cell>
          <cell r="DP9">
            <v>14</v>
          </cell>
          <cell r="DV9">
            <v>2</v>
          </cell>
          <cell r="EB9">
            <v>0</v>
          </cell>
          <cell r="EH9">
            <v>0</v>
          </cell>
          <cell r="EK9">
            <v>1232</v>
          </cell>
          <cell r="EL9">
            <v>5426</v>
          </cell>
          <cell r="EM9">
            <v>1998</v>
          </cell>
          <cell r="EO9">
            <v>14.2</v>
          </cell>
          <cell r="EP9">
            <v>62.7</v>
          </cell>
          <cell r="EQ9">
            <v>23.1</v>
          </cell>
          <cell r="ER9">
            <v>43.8</v>
          </cell>
          <cell r="ES9"/>
        </row>
        <row r="10">
          <cell r="E10">
            <v>9324</v>
          </cell>
          <cell r="F10">
            <v>379</v>
          </cell>
          <cell r="L10">
            <v>398</v>
          </cell>
          <cell r="R10">
            <v>407</v>
          </cell>
          <cell r="X10">
            <v>435</v>
          </cell>
          <cell r="AD10">
            <v>479</v>
          </cell>
          <cell r="AJ10">
            <v>415</v>
          </cell>
          <cell r="AP10">
            <v>429</v>
          </cell>
          <cell r="AV10">
            <v>545</v>
          </cell>
          <cell r="BB10">
            <v>692</v>
          </cell>
          <cell r="BH10">
            <v>726</v>
          </cell>
          <cell r="BN10">
            <v>647</v>
          </cell>
          <cell r="BT10">
            <v>612</v>
          </cell>
          <cell r="BZ10">
            <v>472</v>
          </cell>
          <cell r="CF10">
            <v>521</v>
          </cell>
          <cell r="CL10">
            <v>711</v>
          </cell>
          <cell r="CR10">
            <v>486</v>
          </cell>
          <cell r="CX10">
            <v>380</v>
          </cell>
          <cell r="DD10">
            <v>323</v>
          </cell>
          <cell r="DJ10">
            <v>189</v>
          </cell>
          <cell r="DP10">
            <v>65</v>
          </cell>
          <cell r="DV10">
            <v>13</v>
          </cell>
          <cell r="EB10">
            <v>0</v>
          </cell>
          <cell r="EH10">
            <v>0</v>
          </cell>
          <cell r="EK10">
            <v>1184</v>
          </cell>
          <cell r="EL10">
            <v>5452</v>
          </cell>
          <cell r="EM10">
            <v>2688</v>
          </cell>
          <cell r="EO10">
            <v>12.7</v>
          </cell>
          <cell r="EP10">
            <v>58.5</v>
          </cell>
          <cell r="EQ10">
            <v>28.8</v>
          </cell>
          <cell r="ER10">
            <v>47.2</v>
          </cell>
          <cell r="ES10"/>
        </row>
        <row r="11">
          <cell r="E11">
            <v>16487</v>
          </cell>
          <cell r="F11">
            <v>618</v>
          </cell>
          <cell r="L11">
            <v>719</v>
          </cell>
          <cell r="R11">
            <v>784</v>
          </cell>
          <cell r="X11">
            <v>897</v>
          </cell>
          <cell r="AD11">
            <v>991</v>
          </cell>
          <cell r="AJ11">
            <v>669</v>
          </cell>
          <cell r="AP11">
            <v>776</v>
          </cell>
          <cell r="AV11">
            <v>924</v>
          </cell>
          <cell r="BB11">
            <v>1151</v>
          </cell>
          <cell r="BH11">
            <v>1383</v>
          </cell>
          <cell r="BN11">
            <v>1259</v>
          </cell>
          <cell r="BT11">
            <v>1118</v>
          </cell>
          <cell r="BZ11">
            <v>955</v>
          </cell>
          <cell r="CF11">
            <v>978</v>
          </cell>
          <cell r="CL11">
            <v>1160</v>
          </cell>
          <cell r="CR11">
            <v>876</v>
          </cell>
          <cell r="CX11">
            <v>598</v>
          </cell>
          <cell r="DD11">
            <v>403</v>
          </cell>
          <cell r="DJ11">
            <v>166</v>
          </cell>
          <cell r="DP11">
            <v>51</v>
          </cell>
          <cell r="DV11">
            <v>11</v>
          </cell>
          <cell r="EB11">
            <v>0</v>
          </cell>
          <cell r="EH11">
            <v>0</v>
          </cell>
          <cell r="EK11">
            <v>2121</v>
          </cell>
          <cell r="EL11">
            <v>10123</v>
          </cell>
          <cell r="EM11">
            <v>4243</v>
          </cell>
          <cell r="EO11">
            <v>12.9</v>
          </cell>
          <cell r="EP11">
            <v>61.4</v>
          </cell>
          <cell r="EQ11">
            <v>25.7</v>
          </cell>
          <cell r="ER11">
            <v>45.7</v>
          </cell>
          <cell r="ES11">
            <v>103</v>
          </cell>
        </row>
        <row r="12">
          <cell r="E12">
            <v>7900</v>
          </cell>
          <cell r="F12">
            <v>319</v>
          </cell>
          <cell r="L12">
            <v>399</v>
          </cell>
          <cell r="R12">
            <v>390</v>
          </cell>
          <cell r="X12">
            <v>469</v>
          </cell>
          <cell r="AD12">
            <v>529</v>
          </cell>
          <cell r="AJ12">
            <v>312</v>
          </cell>
          <cell r="AP12">
            <v>391</v>
          </cell>
          <cell r="AV12">
            <v>449</v>
          </cell>
          <cell r="BB12">
            <v>569</v>
          </cell>
          <cell r="BH12">
            <v>672</v>
          </cell>
          <cell r="BN12">
            <v>579</v>
          </cell>
          <cell r="BT12">
            <v>560</v>
          </cell>
          <cell r="BZ12">
            <v>450</v>
          </cell>
          <cell r="CF12">
            <v>444</v>
          </cell>
          <cell r="CL12">
            <v>541</v>
          </cell>
          <cell r="CR12">
            <v>371</v>
          </cell>
          <cell r="CX12">
            <v>247</v>
          </cell>
          <cell r="DD12">
            <v>155</v>
          </cell>
          <cell r="DJ12">
            <v>40</v>
          </cell>
          <cell r="DP12">
            <v>13</v>
          </cell>
          <cell r="DV12">
            <v>1</v>
          </cell>
          <cell r="EB12">
            <v>0</v>
          </cell>
          <cell r="EH12">
            <v>0</v>
          </cell>
          <cell r="EK12">
            <v>1108</v>
          </cell>
          <cell r="EL12">
            <v>4980</v>
          </cell>
          <cell r="EM12">
            <v>1812</v>
          </cell>
          <cell r="EO12">
            <v>14</v>
          </cell>
          <cell r="EP12">
            <v>63</v>
          </cell>
          <cell r="EQ12">
            <v>22.9</v>
          </cell>
          <cell r="ER12">
            <v>43.9</v>
          </cell>
          <cell r="ES12"/>
        </row>
        <row r="13">
          <cell r="E13">
            <v>8587</v>
          </cell>
          <cell r="F13">
            <v>299</v>
          </cell>
          <cell r="L13">
            <v>320</v>
          </cell>
          <cell r="R13">
            <v>394</v>
          </cell>
          <cell r="X13">
            <v>428</v>
          </cell>
          <cell r="AD13">
            <v>462</v>
          </cell>
          <cell r="AJ13">
            <v>357</v>
          </cell>
          <cell r="AP13">
            <v>385</v>
          </cell>
          <cell r="AV13">
            <v>475</v>
          </cell>
          <cell r="BB13">
            <v>582</v>
          </cell>
          <cell r="BH13">
            <v>711</v>
          </cell>
          <cell r="BN13">
            <v>680</v>
          </cell>
          <cell r="BT13">
            <v>558</v>
          </cell>
          <cell r="BZ13">
            <v>505</v>
          </cell>
          <cell r="CF13">
            <v>534</v>
          </cell>
          <cell r="CL13">
            <v>619</v>
          </cell>
          <cell r="CR13">
            <v>505</v>
          </cell>
          <cell r="CX13">
            <v>351</v>
          </cell>
          <cell r="DD13">
            <v>248</v>
          </cell>
          <cell r="DJ13">
            <v>126</v>
          </cell>
          <cell r="DP13">
            <v>38</v>
          </cell>
          <cell r="DV13">
            <v>10</v>
          </cell>
          <cell r="EB13">
            <v>0</v>
          </cell>
          <cell r="EH13">
            <v>0</v>
          </cell>
          <cell r="EK13">
            <v>1013</v>
          </cell>
          <cell r="EL13">
            <v>5143</v>
          </cell>
          <cell r="EM13">
            <v>2431</v>
          </cell>
          <cell r="EO13">
            <v>11.8</v>
          </cell>
          <cell r="EP13">
            <v>59.9</v>
          </cell>
          <cell r="EQ13">
            <v>28.3</v>
          </cell>
          <cell r="ER13">
            <v>47.3</v>
          </cell>
          <cell r="ES13"/>
        </row>
        <row r="14">
          <cell r="E14">
            <v>3806</v>
          </cell>
          <cell r="F14">
            <v>118</v>
          </cell>
          <cell r="L14">
            <v>128</v>
          </cell>
          <cell r="R14">
            <v>138</v>
          </cell>
          <cell r="X14">
            <v>155</v>
          </cell>
          <cell r="AD14">
            <v>231</v>
          </cell>
          <cell r="AJ14">
            <v>179</v>
          </cell>
          <cell r="AP14">
            <v>162</v>
          </cell>
          <cell r="AV14">
            <v>196</v>
          </cell>
          <cell r="BB14">
            <v>216</v>
          </cell>
          <cell r="BH14">
            <v>277</v>
          </cell>
          <cell r="BN14">
            <v>278</v>
          </cell>
          <cell r="BT14">
            <v>261</v>
          </cell>
          <cell r="BZ14">
            <v>228</v>
          </cell>
          <cell r="CF14">
            <v>240</v>
          </cell>
          <cell r="CL14">
            <v>329</v>
          </cell>
          <cell r="CR14">
            <v>262</v>
          </cell>
          <cell r="CX14">
            <v>209</v>
          </cell>
          <cell r="DD14">
            <v>137</v>
          </cell>
          <cell r="DJ14">
            <v>50</v>
          </cell>
          <cell r="DP14">
            <v>11</v>
          </cell>
          <cell r="DV14">
            <v>1</v>
          </cell>
          <cell r="EB14">
            <v>0</v>
          </cell>
          <cell r="EH14">
            <v>0</v>
          </cell>
          <cell r="EK14">
            <v>384</v>
          </cell>
          <cell r="EL14">
            <v>2183</v>
          </cell>
          <cell r="EM14">
            <v>1239</v>
          </cell>
          <cell r="EO14">
            <v>10.1</v>
          </cell>
          <cell r="EP14">
            <v>57.4</v>
          </cell>
          <cell r="EQ14">
            <v>32.6</v>
          </cell>
          <cell r="ER14">
            <v>49.4</v>
          </cell>
          <cell r="ES14">
            <v>100</v>
          </cell>
        </row>
        <row r="15">
          <cell r="E15">
            <v>1857</v>
          </cell>
          <cell r="F15">
            <v>57</v>
          </cell>
          <cell r="L15">
            <v>63</v>
          </cell>
          <cell r="R15">
            <v>64</v>
          </cell>
          <cell r="X15">
            <v>86</v>
          </cell>
          <cell r="AD15">
            <v>151</v>
          </cell>
          <cell r="AJ15">
            <v>88</v>
          </cell>
          <cell r="AP15">
            <v>82</v>
          </cell>
          <cell r="AV15">
            <v>100</v>
          </cell>
          <cell r="BB15">
            <v>118</v>
          </cell>
          <cell r="BH15">
            <v>144</v>
          </cell>
          <cell r="BN15">
            <v>127</v>
          </cell>
          <cell r="BT15">
            <v>125</v>
          </cell>
          <cell r="BZ15">
            <v>111</v>
          </cell>
          <cell r="CF15">
            <v>116</v>
          </cell>
          <cell r="CL15">
            <v>139</v>
          </cell>
          <cell r="CR15">
            <v>125</v>
          </cell>
          <cell r="CX15">
            <v>86</v>
          </cell>
          <cell r="DD15">
            <v>57</v>
          </cell>
          <cell r="DJ15">
            <v>15</v>
          </cell>
          <cell r="DP15">
            <v>3</v>
          </cell>
          <cell r="DV15">
            <v>0</v>
          </cell>
          <cell r="EB15">
            <v>0</v>
          </cell>
          <cell r="EH15">
            <v>0</v>
          </cell>
          <cell r="EK15">
            <v>184</v>
          </cell>
          <cell r="EL15">
            <v>1132</v>
          </cell>
          <cell r="EM15">
            <v>541</v>
          </cell>
          <cell r="EO15">
            <v>9.9</v>
          </cell>
          <cell r="EP15">
            <v>61</v>
          </cell>
          <cell r="EQ15">
            <v>29.1</v>
          </cell>
          <cell r="ER15">
            <v>47.5</v>
          </cell>
          <cell r="ES15"/>
        </row>
        <row r="16">
          <cell r="E16">
            <v>1949</v>
          </cell>
          <cell r="F16">
            <v>61</v>
          </cell>
          <cell r="L16">
            <v>65</v>
          </cell>
          <cell r="R16">
            <v>74</v>
          </cell>
          <cell r="X16">
            <v>69</v>
          </cell>
          <cell r="AD16">
            <v>80</v>
          </cell>
          <cell r="AJ16">
            <v>91</v>
          </cell>
          <cell r="AP16">
            <v>80</v>
          </cell>
          <cell r="AV16">
            <v>96</v>
          </cell>
          <cell r="BB16">
            <v>98</v>
          </cell>
          <cell r="BH16">
            <v>133</v>
          </cell>
          <cell r="BN16">
            <v>151</v>
          </cell>
          <cell r="BT16">
            <v>136</v>
          </cell>
          <cell r="BZ16">
            <v>117</v>
          </cell>
          <cell r="CF16">
            <v>124</v>
          </cell>
          <cell r="CL16">
            <v>190</v>
          </cell>
          <cell r="CR16">
            <v>137</v>
          </cell>
          <cell r="CX16">
            <v>123</v>
          </cell>
          <cell r="DD16">
            <v>80</v>
          </cell>
          <cell r="DJ16">
            <v>35</v>
          </cell>
          <cell r="DP16">
            <v>8</v>
          </cell>
          <cell r="DV16">
            <v>1</v>
          </cell>
          <cell r="EB16">
            <v>0</v>
          </cell>
          <cell r="EH16">
            <v>0</v>
          </cell>
          <cell r="EK16">
            <v>200</v>
          </cell>
          <cell r="EL16">
            <v>1051</v>
          </cell>
          <cell r="EM16">
            <v>698</v>
          </cell>
          <cell r="EO16">
            <v>10.3</v>
          </cell>
          <cell r="EP16">
            <v>53.9</v>
          </cell>
          <cell r="EQ16">
            <v>35.799999999999997</v>
          </cell>
          <cell r="ER16">
            <v>51.3</v>
          </cell>
          <cell r="ES16"/>
        </row>
        <row r="17">
          <cell r="E17">
            <v>17662</v>
          </cell>
          <cell r="F17">
            <v>420</v>
          </cell>
          <cell r="L17">
            <v>588</v>
          </cell>
          <cell r="R17">
            <v>682</v>
          </cell>
          <cell r="X17">
            <v>925</v>
          </cell>
          <cell r="AD17">
            <v>1302</v>
          </cell>
          <cell r="AJ17">
            <v>796</v>
          </cell>
          <cell r="AP17">
            <v>698</v>
          </cell>
          <cell r="AV17">
            <v>716</v>
          </cell>
          <cell r="BB17">
            <v>961</v>
          </cell>
          <cell r="BH17">
            <v>1306</v>
          </cell>
          <cell r="BN17">
            <v>1353</v>
          </cell>
          <cell r="BT17">
            <v>1302</v>
          </cell>
          <cell r="BZ17">
            <v>1159</v>
          </cell>
          <cell r="CF17">
            <v>1181</v>
          </cell>
          <cell r="CL17">
            <v>1409</v>
          </cell>
          <cell r="CR17">
            <v>1000</v>
          </cell>
          <cell r="CX17">
            <v>831</v>
          </cell>
          <cell r="DD17">
            <v>611</v>
          </cell>
          <cell r="DJ17">
            <v>315</v>
          </cell>
          <cell r="DP17">
            <v>91</v>
          </cell>
          <cell r="DV17">
            <v>14</v>
          </cell>
          <cell r="EB17">
            <v>2</v>
          </cell>
          <cell r="EH17">
            <v>0</v>
          </cell>
          <cell r="EK17">
            <v>1690</v>
          </cell>
          <cell r="EL17">
            <v>10518</v>
          </cell>
          <cell r="EM17">
            <v>5454</v>
          </cell>
          <cell r="EO17">
            <v>9.6</v>
          </cell>
          <cell r="EP17">
            <v>59.6</v>
          </cell>
          <cell r="EQ17">
            <v>30.9</v>
          </cell>
          <cell r="ER17">
            <v>48.9</v>
          </cell>
          <cell r="ES17">
            <v>108</v>
          </cell>
        </row>
        <row r="18">
          <cell r="E18">
            <v>8411</v>
          </cell>
          <cell r="F18">
            <v>215</v>
          </cell>
          <cell r="L18">
            <v>281</v>
          </cell>
          <cell r="R18">
            <v>351</v>
          </cell>
          <cell r="X18">
            <v>468</v>
          </cell>
          <cell r="AD18">
            <v>719</v>
          </cell>
          <cell r="AJ18">
            <v>402</v>
          </cell>
          <cell r="AP18">
            <v>359</v>
          </cell>
          <cell r="AV18">
            <v>365</v>
          </cell>
          <cell r="BB18">
            <v>461</v>
          </cell>
          <cell r="BH18">
            <v>616</v>
          </cell>
          <cell r="BN18">
            <v>682</v>
          </cell>
          <cell r="BT18">
            <v>616</v>
          </cell>
          <cell r="BZ18">
            <v>570</v>
          </cell>
          <cell r="CF18">
            <v>578</v>
          </cell>
          <cell r="CL18">
            <v>657</v>
          </cell>
          <cell r="CR18">
            <v>433</v>
          </cell>
          <cell r="CX18">
            <v>316</v>
          </cell>
          <cell r="DD18">
            <v>209</v>
          </cell>
          <cell r="DJ18">
            <v>92</v>
          </cell>
          <cell r="DP18">
            <v>20</v>
          </cell>
          <cell r="DV18">
            <v>1</v>
          </cell>
          <cell r="EB18">
            <v>0</v>
          </cell>
          <cell r="EH18">
            <v>0</v>
          </cell>
          <cell r="EK18">
            <v>847</v>
          </cell>
          <cell r="EL18">
            <v>5258</v>
          </cell>
          <cell r="EM18">
            <v>2306</v>
          </cell>
          <cell r="EO18">
            <v>10.1</v>
          </cell>
          <cell r="EP18">
            <v>62.5</v>
          </cell>
          <cell r="EQ18">
            <v>27.4</v>
          </cell>
          <cell r="ER18">
            <v>46.8</v>
          </cell>
          <cell r="ES18"/>
        </row>
        <row r="19">
          <cell r="E19">
            <v>9251</v>
          </cell>
          <cell r="F19">
            <v>205</v>
          </cell>
          <cell r="L19">
            <v>307</v>
          </cell>
          <cell r="R19">
            <v>331</v>
          </cell>
          <cell r="X19">
            <v>457</v>
          </cell>
          <cell r="AD19">
            <v>583</v>
          </cell>
          <cell r="AJ19">
            <v>394</v>
          </cell>
          <cell r="AP19">
            <v>339</v>
          </cell>
          <cell r="AV19">
            <v>351</v>
          </cell>
          <cell r="BB19">
            <v>500</v>
          </cell>
          <cell r="BH19">
            <v>690</v>
          </cell>
          <cell r="BN19">
            <v>671</v>
          </cell>
          <cell r="BT19">
            <v>686</v>
          </cell>
          <cell r="BZ19">
            <v>589</v>
          </cell>
          <cell r="CF19">
            <v>603</v>
          </cell>
          <cell r="CL19">
            <v>752</v>
          </cell>
          <cell r="CR19">
            <v>567</v>
          </cell>
          <cell r="CX19">
            <v>515</v>
          </cell>
          <cell r="DD19">
            <v>402</v>
          </cell>
          <cell r="DJ19">
            <v>223</v>
          </cell>
          <cell r="DP19">
            <v>71</v>
          </cell>
          <cell r="DV19">
            <v>13</v>
          </cell>
          <cell r="EB19">
            <v>2</v>
          </cell>
          <cell r="EH19">
            <v>0</v>
          </cell>
          <cell r="EK19">
            <v>843</v>
          </cell>
          <cell r="EL19">
            <v>5260</v>
          </cell>
          <cell r="EM19">
            <v>3148</v>
          </cell>
          <cell r="EO19">
            <v>9.1</v>
          </cell>
          <cell r="EP19">
            <v>56.9</v>
          </cell>
          <cell r="EQ19">
            <v>34</v>
          </cell>
          <cell r="ER19">
            <v>50.8</v>
          </cell>
          <cell r="ES19"/>
        </row>
        <row r="20">
          <cell r="E20">
            <v>4652</v>
          </cell>
          <cell r="F20">
            <v>121</v>
          </cell>
          <cell r="L20">
            <v>131</v>
          </cell>
          <cell r="R20">
            <v>165</v>
          </cell>
          <cell r="X20">
            <v>209</v>
          </cell>
          <cell r="AD20">
            <v>396</v>
          </cell>
          <cell r="AJ20">
            <v>274</v>
          </cell>
          <cell r="AP20">
            <v>187</v>
          </cell>
          <cell r="AV20">
            <v>230</v>
          </cell>
          <cell r="BB20">
            <v>224</v>
          </cell>
          <cell r="BH20">
            <v>360</v>
          </cell>
          <cell r="BN20">
            <v>276</v>
          </cell>
          <cell r="BT20">
            <v>308</v>
          </cell>
          <cell r="BZ20">
            <v>297</v>
          </cell>
          <cell r="CF20">
            <v>263</v>
          </cell>
          <cell r="CL20">
            <v>381</v>
          </cell>
          <cell r="CR20">
            <v>252</v>
          </cell>
          <cell r="CX20">
            <v>224</v>
          </cell>
          <cell r="DD20">
            <v>227</v>
          </cell>
          <cell r="DJ20">
            <v>97</v>
          </cell>
          <cell r="DP20">
            <v>26</v>
          </cell>
          <cell r="DV20">
            <v>4</v>
          </cell>
          <cell r="EB20">
            <v>0</v>
          </cell>
          <cell r="EH20">
            <v>0</v>
          </cell>
          <cell r="EK20">
            <v>417</v>
          </cell>
          <cell r="EL20">
            <v>2761</v>
          </cell>
          <cell r="EM20">
            <v>1474</v>
          </cell>
          <cell r="EO20">
            <v>9</v>
          </cell>
          <cell r="EP20">
            <v>59.4</v>
          </cell>
          <cell r="EQ20">
            <v>31.7</v>
          </cell>
          <cell r="ER20">
            <v>49.1</v>
          </cell>
          <cell r="ES20">
            <v>103</v>
          </cell>
        </row>
        <row r="21">
          <cell r="E21">
            <v>2127</v>
          </cell>
          <cell r="F21">
            <v>67</v>
          </cell>
          <cell r="L21">
            <v>72</v>
          </cell>
          <cell r="R21">
            <v>86</v>
          </cell>
          <cell r="X21">
            <v>107</v>
          </cell>
          <cell r="AD21">
            <v>198</v>
          </cell>
          <cell r="AJ21">
            <v>113</v>
          </cell>
          <cell r="AP21">
            <v>99</v>
          </cell>
          <cell r="AV21">
            <v>95</v>
          </cell>
          <cell r="BB21">
            <v>99</v>
          </cell>
          <cell r="BH21">
            <v>179</v>
          </cell>
          <cell r="BN21">
            <v>126</v>
          </cell>
          <cell r="BT21">
            <v>148</v>
          </cell>
          <cell r="BZ21">
            <v>154</v>
          </cell>
          <cell r="CF21">
            <v>124</v>
          </cell>
          <cell r="CL21">
            <v>164</v>
          </cell>
          <cell r="CR21">
            <v>115</v>
          </cell>
          <cell r="CX21">
            <v>81</v>
          </cell>
          <cell r="DD21">
            <v>70</v>
          </cell>
          <cell r="DJ21">
            <v>26</v>
          </cell>
          <cell r="DP21">
            <v>3</v>
          </cell>
          <cell r="DV21">
            <v>1</v>
          </cell>
          <cell r="EB21">
            <v>0</v>
          </cell>
          <cell r="EH21">
            <v>0</v>
          </cell>
          <cell r="EK21">
            <v>225</v>
          </cell>
          <cell r="EL21">
            <v>1318</v>
          </cell>
          <cell r="EM21">
            <v>584</v>
          </cell>
          <cell r="EO21">
            <v>10.6</v>
          </cell>
          <cell r="EP21">
            <v>62</v>
          </cell>
          <cell r="EQ21">
            <v>27.5</v>
          </cell>
          <cell r="ER21">
            <v>46.6</v>
          </cell>
          <cell r="ES21"/>
        </row>
        <row r="22">
          <cell r="E22">
            <v>2525</v>
          </cell>
          <cell r="F22">
            <v>54</v>
          </cell>
          <cell r="L22">
            <v>59</v>
          </cell>
          <cell r="R22">
            <v>79</v>
          </cell>
          <cell r="X22">
            <v>102</v>
          </cell>
          <cell r="AD22">
            <v>198</v>
          </cell>
          <cell r="AJ22">
            <v>161</v>
          </cell>
          <cell r="AP22">
            <v>88</v>
          </cell>
          <cell r="AV22">
            <v>135</v>
          </cell>
          <cell r="BB22">
            <v>125</v>
          </cell>
          <cell r="BH22">
            <v>181</v>
          </cell>
          <cell r="BN22">
            <v>150</v>
          </cell>
          <cell r="BT22">
            <v>160</v>
          </cell>
          <cell r="BZ22">
            <v>143</v>
          </cell>
          <cell r="CF22">
            <v>139</v>
          </cell>
          <cell r="CL22">
            <v>217</v>
          </cell>
          <cell r="CR22">
            <v>137</v>
          </cell>
          <cell r="CX22">
            <v>143</v>
          </cell>
          <cell r="DD22">
            <v>157</v>
          </cell>
          <cell r="DJ22">
            <v>71</v>
          </cell>
          <cell r="DP22">
            <v>23</v>
          </cell>
          <cell r="DV22">
            <v>3</v>
          </cell>
          <cell r="EB22">
            <v>0</v>
          </cell>
          <cell r="EH22">
            <v>0</v>
          </cell>
          <cell r="EK22">
            <v>192</v>
          </cell>
          <cell r="EL22">
            <v>1443</v>
          </cell>
          <cell r="EM22">
            <v>890</v>
          </cell>
          <cell r="EO22">
            <v>7.6</v>
          </cell>
          <cell r="EP22">
            <v>57.1</v>
          </cell>
          <cell r="EQ22">
            <v>35.200000000000003</v>
          </cell>
          <cell r="ER22">
            <v>51.2</v>
          </cell>
          <cell r="ES22"/>
        </row>
        <row r="23">
          <cell r="E23">
            <v>9006</v>
          </cell>
          <cell r="F23">
            <v>260</v>
          </cell>
          <cell r="L23">
            <v>307</v>
          </cell>
          <cell r="R23">
            <v>317</v>
          </cell>
          <cell r="X23">
            <v>424</v>
          </cell>
          <cell r="AD23">
            <v>534</v>
          </cell>
          <cell r="AJ23">
            <v>419</v>
          </cell>
          <cell r="AP23">
            <v>364</v>
          </cell>
          <cell r="AV23">
            <v>493</v>
          </cell>
          <cell r="BB23">
            <v>538</v>
          </cell>
          <cell r="BH23">
            <v>662</v>
          </cell>
          <cell r="BN23">
            <v>678</v>
          </cell>
          <cell r="BT23">
            <v>608</v>
          </cell>
          <cell r="BZ23">
            <v>536</v>
          </cell>
          <cell r="CF23">
            <v>542</v>
          </cell>
          <cell r="CL23">
            <v>690</v>
          </cell>
          <cell r="CR23">
            <v>545</v>
          </cell>
          <cell r="CX23">
            <v>496</v>
          </cell>
          <cell r="DD23">
            <v>364</v>
          </cell>
          <cell r="DJ23">
            <v>157</v>
          </cell>
          <cell r="DP23">
            <v>63</v>
          </cell>
          <cell r="DV23">
            <v>9</v>
          </cell>
          <cell r="EB23">
            <v>0</v>
          </cell>
          <cell r="EH23">
            <v>0</v>
          </cell>
          <cell r="EK23">
            <v>884</v>
          </cell>
          <cell r="EL23">
            <v>5256</v>
          </cell>
          <cell r="EM23">
            <v>2866</v>
          </cell>
          <cell r="EO23">
            <v>9.8000000000000007</v>
          </cell>
          <cell r="EP23">
            <v>58.4</v>
          </cell>
          <cell r="EQ23">
            <v>31.8</v>
          </cell>
          <cell r="ER23">
            <v>49.4</v>
          </cell>
          <cell r="ES23">
            <v>103</v>
          </cell>
        </row>
        <row r="24">
          <cell r="E24">
            <v>4200</v>
          </cell>
          <cell r="F24">
            <v>139</v>
          </cell>
          <cell r="L24">
            <v>165</v>
          </cell>
          <cell r="R24">
            <v>170</v>
          </cell>
          <cell r="X24">
            <v>200</v>
          </cell>
          <cell r="AD24">
            <v>294</v>
          </cell>
          <cell r="AJ24">
            <v>204</v>
          </cell>
          <cell r="AP24">
            <v>172</v>
          </cell>
          <cell r="AV24">
            <v>245</v>
          </cell>
          <cell r="BB24">
            <v>265</v>
          </cell>
          <cell r="BH24">
            <v>322</v>
          </cell>
          <cell r="BN24">
            <v>315</v>
          </cell>
          <cell r="BT24">
            <v>288</v>
          </cell>
          <cell r="BZ24">
            <v>263</v>
          </cell>
          <cell r="CF24">
            <v>254</v>
          </cell>
          <cell r="CL24">
            <v>310</v>
          </cell>
          <cell r="CR24">
            <v>221</v>
          </cell>
          <cell r="CX24">
            <v>179</v>
          </cell>
          <cell r="DD24">
            <v>134</v>
          </cell>
          <cell r="DJ24">
            <v>47</v>
          </cell>
          <cell r="DP24">
            <v>12</v>
          </cell>
          <cell r="DV24">
            <v>1</v>
          </cell>
          <cell r="EB24">
            <v>0</v>
          </cell>
          <cell r="EH24">
            <v>0</v>
          </cell>
          <cell r="EK24">
            <v>474</v>
          </cell>
          <cell r="EL24">
            <v>2568</v>
          </cell>
          <cell r="EM24">
            <v>1158</v>
          </cell>
          <cell r="EO24">
            <v>11.3</v>
          </cell>
          <cell r="EP24">
            <v>61.1</v>
          </cell>
          <cell r="EQ24">
            <v>27.6</v>
          </cell>
          <cell r="ER24">
            <v>46.9</v>
          </cell>
          <cell r="ES24"/>
        </row>
        <row r="25">
          <cell r="E25">
            <v>4806</v>
          </cell>
          <cell r="F25">
            <v>121</v>
          </cell>
          <cell r="L25">
            <v>142</v>
          </cell>
          <cell r="R25">
            <v>147</v>
          </cell>
          <cell r="X25">
            <v>224</v>
          </cell>
          <cell r="AD25">
            <v>240</v>
          </cell>
          <cell r="AJ25">
            <v>215</v>
          </cell>
          <cell r="AP25">
            <v>192</v>
          </cell>
          <cell r="AV25">
            <v>248</v>
          </cell>
          <cell r="BB25">
            <v>273</v>
          </cell>
          <cell r="BH25">
            <v>340</v>
          </cell>
          <cell r="BN25">
            <v>363</v>
          </cell>
          <cell r="BT25">
            <v>320</v>
          </cell>
          <cell r="BZ25">
            <v>273</v>
          </cell>
          <cell r="CF25">
            <v>288</v>
          </cell>
          <cell r="CL25">
            <v>380</v>
          </cell>
          <cell r="CR25">
            <v>324</v>
          </cell>
          <cell r="CX25">
            <v>317</v>
          </cell>
          <cell r="DD25">
            <v>230</v>
          </cell>
          <cell r="DJ25">
            <v>110</v>
          </cell>
          <cell r="DP25">
            <v>51</v>
          </cell>
          <cell r="DV25">
            <v>8</v>
          </cell>
          <cell r="EB25">
            <v>0</v>
          </cell>
          <cell r="EH25">
            <v>0</v>
          </cell>
          <cell r="EK25">
            <v>410</v>
          </cell>
          <cell r="EL25">
            <v>2688</v>
          </cell>
          <cell r="EM25">
            <v>1708</v>
          </cell>
          <cell r="EO25">
            <v>8.5</v>
          </cell>
          <cell r="EP25">
            <v>55.9</v>
          </cell>
          <cell r="EQ25">
            <v>35.5</v>
          </cell>
          <cell r="ER25">
            <v>51.6</v>
          </cell>
          <cell r="ES25"/>
        </row>
        <row r="26">
          <cell r="E26">
            <v>6160</v>
          </cell>
          <cell r="F26">
            <v>207</v>
          </cell>
          <cell r="L26">
            <v>259</v>
          </cell>
          <cell r="R26">
            <v>278</v>
          </cell>
          <cell r="X26">
            <v>267</v>
          </cell>
          <cell r="AD26">
            <v>379</v>
          </cell>
          <cell r="AJ26">
            <v>274</v>
          </cell>
          <cell r="AP26">
            <v>263</v>
          </cell>
          <cell r="AV26">
            <v>350</v>
          </cell>
          <cell r="BB26">
            <v>349</v>
          </cell>
          <cell r="BH26">
            <v>450</v>
          </cell>
          <cell r="BN26">
            <v>390</v>
          </cell>
          <cell r="BT26">
            <v>414</v>
          </cell>
          <cell r="BZ26">
            <v>373</v>
          </cell>
          <cell r="CF26">
            <v>376</v>
          </cell>
          <cell r="CL26">
            <v>464</v>
          </cell>
          <cell r="CR26">
            <v>369</v>
          </cell>
          <cell r="CX26">
            <v>281</v>
          </cell>
          <cell r="DD26">
            <v>244</v>
          </cell>
          <cell r="DJ26">
            <v>127</v>
          </cell>
          <cell r="DP26">
            <v>41</v>
          </cell>
          <cell r="DV26">
            <v>5</v>
          </cell>
          <cell r="EB26">
            <v>0</v>
          </cell>
          <cell r="EH26">
            <v>0</v>
          </cell>
          <cell r="EK26">
            <v>744</v>
          </cell>
          <cell r="EL26">
            <v>3509</v>
          </cell>
          <cell r="EM26">
            <v>1907</v>
          </cell>
          <cell r="EO26">
            <v>12.1</v>
          </cell>
          <cell r="EP26">
            <v>57</v>
          </cell>
          <cell r="EQ26">
            <v>31</v>
          </cell>
          <cell r="ER26">
            <v>48.3</v>
          </cell>
          <cell r="ES26">
            <v>103</v>
          </cell>
        </row>
        <row r="27">
          <cell r="E27">
            <v>2837</v>
          </cell>
          <cell r="F27">
            <v>110</v>
          </cell>
          <cell r="L27">
            <v>136</v>
          </cell>
          <cell r="R27">
            <v>140</v>
          </cell>
          <cell r="X27">
            <v>136</v>
          </cell>
          <cell r="AD27">
            <v>186</v>
          </cell>
          <cell r="AJ27">
            <v>123</v>
          </cell>
          <cell r="AP27">
            <v>116</v>
          </cell>
          <cell r="AV27">
            <v>179</v>
          </cell>
          <cell r="BB27">
            <v>163</v>
          </cell>
          <cell r="BH27">
            <v>217</v>
          </cell>
          <cell r="BN27">
            <v>176</v>
          </cell>
          <cell r="BT27">
            <v>186</v>
          </cell>
          <cell r="BZ27">
            <v>186</v>
          </cell>
          <cell r="CF27">
            <v>182</v>
          </cell>
          <cell r="CL27">
            <v>217</v>
          </cell>
          <cell r="CR27">
            <v>142</v>
          </cell>
          <cell r="CX27">
            <v>106</v>
          </cell>
          <cell r="DD27">
            <v>83</v>
          </cell>
          <cell r="DJ27">
            <v>42</v>
          </cell>
          <cell r="DP27">
            <v>10</v>
          </cell>
          <cell r="DV27">
            <v>1</v>
          </cell>
          <cell r="EB27">
            <v>0</v>
          </cell>
          <cell r="EH27">
            <v>0</v>
          </cell>
          <cell r="EK27">
            <v>386</v>
          </cell>
          <cell r="EL27">
            <v>1668</v>
          </cell>
          <cell r="EM27">
            <v>783</v>
          </cell>
          <cell r="EO27">
            <v>13.6</v>
          </cell>
          <cell r="EP27">
            <v>58.8</v>
          </cell>
          <cell r="EQ27">
            <v>27.6</v>
          </cell>
          <cell r="ER27">
            <v>46.1</v>
          </cell>
          <cell r="ES27"/>
        </row>
        <row r="28">
          <cell r="E28">
            <v>3323</v>
          </cell>
          <cell r="F28">
            <v>97</v>
          </cell>
          <cell r="L28">
            <v>123</v>
          </cell>
          <cell r="R28">
            <v>138</v>
          </cell>
          <cell r="X28">
            <v>131</v>
          </cell>
          <cell r="AD28">
            <v>193</v>
          </cell>
          <cell r="AJ28">
            <v>151</v>
          </cell>
          <cell r="AP28">
            <v>147</v>
          </cell>
          <cell r="AV28">
            <v>171</v>
          </cell>
          <cell r="BB28">
            <v>186</v>
          </cell>
          <cell r="BH28">
            <v>233</v>
          </cell>
          <cell r="BN28">
            <v>214</v>
          </cell>
          <cell r="BT28">
            <v>228</v>
          </cell>
          <cell r="BZ28">
            <v>187</v>
          </cell>
          <cell r="CF28">
            <v>194</v>
          </cell>
          <cell r="CL28">
            <v>247</v>
          </cell>
          <cell r="CR28">
            <v>227</v>
          </cell>
          <cell r="CX28">
            <v>175</v>
          </cell>
          <cell r="DD28">
            <v>161</v>
          </cell>
          <cell r="DJ28">
            <v>85</v>
          </cell>
          <cell r="DP28">
            <v>31</v>
          </cell>
          <cell r="DV28">
            <v>4</v>
          </cell>
          <cell r="EB28">
            <v>0</v>
          </cell>
          <cell r="EH28">
            <v>0</v>
          </cell>
          <cell r="EK28">
            <v>358</v>
          </cell>
          <cell r="EL28">
            <v>1841</v>
          </cell>
          <cell r="EM28">
            <v>1124</v>
          </cell>
          <cell r="EO28">
            <v>10.8</v>
          </cell>
          <cell r="EP28">
            <v>55.4</v>
          </cell>
          <cell r="EQ28">
            <v>33.799999999999997</v>
          </cell>
          <cell r="ER28">
            <v>50.1</v>
          </cell>
          <cell r="ES28"/>
        </row>
        <row r="29">
          <cell r="E29">
            <v>6444</v>
          </cell>
          <cell r="F29">
            <v>175</v>
          </cell>
          <cell r="L29">
            <v>229</v>
          </cell>
          <cell r="R29">
            <v>288</v>
          </cell>
          <cell r="X29">
            <v>265</v>
          </cell>
          <cell r="AD29">
            <v>298</v>
          </cell>
          <cell r="AJ29">
            <v>261</v>
          </cell>
          <cell r="AP29">
            <v>267</v>
          </cell>
          <cell r="AV29">
            <v>316</v>
          </cell>
          <cell r="BB29">
            <v>415</v>
          </cell>
          <cell r="BH29">
            <v>528</v>
          </cell>
          <cell r="BN29">
            <v>461</v>
          </cell>
          <cell r="BT29">
            <v>431</v>
          </cell>
          <cell r="BZ29">
            <v>396</v>
          </cell>
          <cell r="CF29">
            <v>363</v>
          </cell>
          <cell r="CL29">
            <v>502</v>
          </cell>
          <cell r="CR29">
            <v>440</v>
          </cell>
          <cell r="CX29">
            <v>342</v>
          </cell>
          <cell r="DD29">
            <v>250</v>
          </cell>
          <cell r="DJ29">
            <v>139</v>
          </cell>
          <cell r="DP29">
            <v>63</v>
          </cell>
          <cell r="DV29">
            <v>12</v>
          </cell>
          <cell r="EB29">
            <v>3</v>
          </cell>
          <cell r="EH29">
            <v>0</v>
          </cell>
          <cell r="EK29">
            <v>692</v>
          </cell>
          <cell r="EL29">
            <v>3638</v>
          </cell>
          <cell r="EM29">
            <v>2114</v>
          </cell>
          <cell r="EO29">
            <v>10.7</v>
          </cell>
          <cell r="EP29">
            <v>56.5</v>
          </cell>
          <cell r="EQ29">
            <v>32.799999999999997</v>
          </cell>
          <cell r="ER29">
            <v>50.2</v>
          </cell>
          <cell r="ES29">
            <v>109</v>
          </cell>
        </row>
        <row r="30">
          <cell r="E30">
            <v>2954</v>
          </cell>
          <cell r="F30">
            <v>84</v>
          </cell>
          <cell r="L30">
            <v>128</v>
          </cell>
          <cell r="R30">
            <v>142</v>
          </cell>
          <cell r="X30">
            <v>130</v>
          </cell>
          <cell r="AD30">
            <v>158</v>
          </cell>
          <cell r="AJ30">
            <v>124</v>
          </cell>
          <cell r="AP30">
            <v>116</v>
          </cell>
          <cell r="AV30">
            <v>151</v>
          </cell>
          <cell r="BB30">
            <v>207</v>
          </cell>
          <cell r="BH30">
            <v>239</v>
          </cell>
          <cell r="BN30">
            <v>216</v>
          </cell>
          <cell r="BT30">
            <v>202</v>
          </cell>
          <cell r="BZ30">
            <v>189</v>
          </cell>
          <cell r="CF30">
            <v>175</v>
          </cell>
          <cell r="CL30">
            <v>221</v>
          </cell>
          <cell r="CR30">
            <v>177</v>
          </cell>
          <cell r="CX30">
            <v>144</v>
          </cell>
          <cell r="DD30">
            <v>85</v>
          </cell>
          <cell r="DJ30">
            <v>50</v>
          </cell>
          <cell r="DP30">
            <v>14</v>
          </cell>
          <cell r="DV30">
            <v>2</v>
          </cell>
          <cell r="EB30">
            <v>0</v>
          </cell>
          <cell r="EH30">
            <v>0</v>
          </cell>
          <cell r="EK30">
            <v>354</v>
          </cell>
          <cell r="EL30">
            <v>1732</v>
          </cell>
          <cell r="EM30">
            <v>868</v>
          </cell>
          <cell r="EO30">
            <v>12</v>
          </cell>
          <cell r="EP30">
            <v>58.6</v>
          </cell>
          <cell r="EQ30">
            <v>29.4</v>
          </cell>
          <cell r="ER30">
            <v>48.1</v>
          </cell>
          <cell r="ES30"/>
        </row>
        <row r="31">
          <cell r="E31">
            <v>3490</v>
          </cell>
          <cell r="F31">
            <v>91</v>
          </cell>
          <cell r="L31">
            <v>101</v>
          </cell>
          <cell r="R31">
            <v>146</v>
          </cell>
          <cell r="X31">
            <v>135</v>
          </cell>
          <cell r="AD31">
            <v>140</v>
          </cell>
          <cell r="AJ31">
            <v>137</v>
          </cell>
          <cell r="AP31">
            <v>151</v>
          </cell>
          <cell r="AV31">
            <v>165</v>
          </cell>
          <cell r="BB31">
            <v>208</v>
          </cell>
          <cell r="BH31">
            <v>289</v>
          </cell>
          <cell r="BN31">
            <v>245</v>
          </cell>
          <cell r="BT31">
            <v>229</v>
          </cell>
          <cell r="BZ31">
            <v>207</v>
          </cell>
          <cell r="CF31">
            <v>188</v>
          </cell>
          <cell r="CL31">
            <v>281</v>
          </cell>
          <cell r="CR31">
            <v>263</v>
          </cell>
          <cell r="CX31">
            <v>198</v>
          </cell>
          <cell r="DD31">
            <v>165</v>
          </cell>
          <cell r="DJ31">
            <v>89</v>
          </cell>
          <cell r="DP31">
            <v>49</v>
          </cell>
          <cell r="DV31">
            <v>10</v>
          </cell>
          <cell r="EB31">
            <v>3</v>
          </cell>
          <cell r="EH31">
            <v>0</v>
          </cell>
          <cell r="EK31">
            <v>338</v>
          </cell>
          <cell r="EL31">
            <v>1906</v>
          </cell>
          <cell r="EM31">
            <v>1246</v>
          </cell>
          <cell r="EO31">
            <v>9.6999999999999993</v>
          </cell>
          <cell r="EP31">
            <v>54.6</v>
          </cell>
          <cell r="EQ31">
            <v>35.700000000000003</v>
          </cell>
          <cell r="ER31">
            <v>52.1</v>
          </cell>
          <cell r="ES31"/>
        </row>
        <row r="32">
          <cell r="E32">
            <v>3012</v>
          </cell>
          <cell r="F32">
            <v>91</v>
          </cell>
          <cell r="L32">
            <v>125</v>
          </cell>
          <cell r="R32">
            <v>110</v>
          </cell>
          <cell r="X32">
            <v>115</v>
          </cell>
          <cell r="AD32">
            <v>151</v>
          </cell>
          <cell r="AJ32">
            <v>124</v>
          </cell>
          <cell r="AP32">
            <v>144</v>
          </cell>
          <cell r="AV32">
            <v>145</v>
          </cell>
          <cell r="BB32">
            <v>194</v>
          </cell>
          <cell r="BH32">
            <v>222</v>
          </cell>
          <cell r="BN32">
            <v>219</v>
          </cell>
          <cell r="BT32">
            <v>195</v>
          </cell>
          <cell r="BZ32">
            <v>185</v>
          </cell>
          <cell r="CF32">
            <v>174</v>
          </cell>
          <cell r="CL32">
            <v>250</v>
          </cell>
          <cell r="CR32">
            <v>185</v>
          </cell>
          <cell r="CX32">
            <v>157</v>
          </cell>
          <cell r="DD32">
            <v>135</v>
          </cell>
          <cell r="DJ32">
            <v>70</v>
          </cell>
          <cell r="DP32">
            <v>13</v>
          </cell>
          <cell r="DV32">
            <v>8</v>
          </cell>
          <cell r="EB32">
            <v>0</v>
          </cell>
          <cell r="EH32">
            <v>0</v>
          </cell>
          <cell r="EK32">
            <v>326</v>
          </cell>
          <cell r="EL32">
            <v>1694</v>
          </cell>
          <cell r="EM32">
            <v>992</v>
          </cell>
          <cell r="EO32">
            <v>10.8</v>
          </cell>
          <cell r="EP32">
            <v>56.2</v>
          </cell>
          <cell r="EQ32">
            <v>32.9</v>
          </cell>
          <cell r="ER32">
            <v>50</v>
          </cell>
          <cell r="ES32">
            <v>103</v>
          </cell>
        </row>
        <row r="33">
          <cell r="E33">
            <v>1348</v>
          </cell>
          <cell r="F33">
            <v>52</v>
          </cell>
          <cell r="L33">
            <v>66</v>
          </cell>
          <cell r="R33">
            <v>52</v>
          </cell>
          <cell r="X33">
            <v>47</v>
          </cell>
          <cell r="AD33">
            <v>72</v>
          </cell>
          <cell r="AJ33">
            <v>57</v>
          </cell>
          <cell r="AP33">
            <v>71</v>
          </cell>
          <cell r="AV33">
            <v>65</v>
          </cell>
          <cell r="BB33">
            <v>93</v>
          </cell>
          <cell r="BH33">
            <v>96</v>
          </cell>
          <cell r="BN33">
            <v>106</v>
          </cell>
          <cell r="BT33">
            <v>82</v>
          </cell>
          <cell r="BZ33">
            <v>83</v>
          </cell>
          <cell r="CF33">
            <v>80</v>
          </cell>
          <cell r="CL33">
            <v>110</v>
          </cell>
          <cell r="CR33">
            <v>81</v>
          </cell>
          <cell r="CX33">
            <v>60</v>
          </cell>
          <cell r="DD33">
            <v>57</v>
          </cell>
          <cell r="DJ33">
            <v>15</v>
          </cell>
          <cell r="DP33">
            <v>3</v>
          </cell>
          <cell r="DV33">
            <v>0</v>
          </cell>
          <cell r="EB33">
            <v>0</v>
          </cell>
          <cell r="EH33">
            <v>0</v>
          </cell>
          <cell r="EK33">
            <v>170</v>
          </cell>
          <cell r="EL33">
            <v>772</v>
          </cell>
          <cell r="EM33">
            <v>406</v>
          </cell>
          <cell r="EO33">
            <v>12.6</v>
          </cell>
          <cell r="EP33">
            <v>57.3</v>
          </cell>
          <cell r="EQ33">
            <v>30.1</v>
          </cell>
          <cell r="ER33">
            <v>47.9</v>
          </cell>
          <cell r="ES33"/>
        </row>
        <row r="34">
          <cell r="E34">
            <v>1664</v>
          </cell>
          <cell r="F34">
            <v>39</v>
          </cell>
          <cell r="L34">
            <v>59</v>
          </cell>
          <cell r="R34">
            <v>58</v>
          </cell>
          <cell r="X34">
            <v>68</v>
          </cell>
          <cell r="AD34">
            <v>79</v>
          </cell>
          <cell r="AJ34">
            <v>67</v>
          </cell>
          <cell r="AP34">
            <v>73</v>
          </cell>
          <cell r="AV34">
            <v>80</v>
          </cell>
          <cell r="BB34">
            <v>101</v>
          </cell>
          <cell r="BH34">
            <v>126</v>
          </cell>
          <cell r="BN34">
            <v>113</v>
          </cell>
          <cell r="BT34">
            <v>113</v>
          </cell>
          <cell r="BZ34">
            <v>102</v>
          </cell>
          <cell r="CF34">
            <v>94</v>
          </cell>
          <cell r="CL34">
            <v>140</v>
          </cell>
          <cell r="CR34">
            <v>104</v>
          </cell>
          <cell r="CX34">
            <v>97</v>
          </cell>
          <cell r="DD34">
            <v>78</v>
          </cell>
          <cell r="DJ34">
            <v>55</v>
          </cell>
          <cell r="DP34">
            <v>10</v>
          </cell>
          <cell r="DV34">
            <v>8</v>
          </cell>
          <cell r="EB34">
            <v>0</v>
          </cell>
          <cell r="EH34">
            <v>0</v>
          </cell>
          <cell r="EK34">
            <v>156</v>
          </cell>
          <cell r="EL34">
            <v>922</v>
          </cell>
          <cell r="EM34">
            <v>586</v>
          </cell>
          <cell r="EO34">
            <v>9.4</v>
          </cell>
          <cell r="EP34">
            <v>55.4</v>
          </cell>
          <cell r="EQ34">
            <v>35.200000000000003</v>
          </cell>
          <cell r="ER34">
            <v>51.6</v>
          </cell>
          <cell r="ES34"/>
        </row>
        <row r="35">
          <cell r="E35">
            <v>2102</v>
          </cell>
          <cell r="F35">
            <v>49</v>
          </cell>
          <cell r="L35">
            <v>56</v>
          </cell>
          <cell r="R35">
            <v>46</v>
          </cell>
          <cell r="X35">
            <v>74</v>
          </cell>
          <cell r="AD35">
            <v>150</v>
          </cell>
          <cell r="AJ35">
            <v>94</v>
          </cell>
          <cell r="AP35">
            <v>83</v>
          </cell>
          <cell r="AV35">
            <v>96</v>
          </cell>
          <cell r="BB35">
            <v>113</v>
          </cell>
          <cell r="BH35">
            <v>154</v>
          </cell>
          <cell r="BN35">
            <v>139</v>
          </cell>
          <cell r="BT35">
            <v>100</v>
          </cell>
          <cell r="BZ35">
            <v>117</v>
          </cell>
          <cell r="CF35">
            <v>160</v>
          </cell>
          <cell r="CL35">
            <v>218</v>
          </cell>
          <cell r="CR35">
            <v>156</v>
          </cell>
          <cell r="CX35">
            <v>129</v>
          </cell>
          <cell r="DD35">
            <v>100</v>
          </cell>
          <cell r="DJ35">
            <v>48</v>
          </cell>
          <cell r="DP35">
            <v>16</v>
          </cell>
          <cell r="DV35">
            <v>3</v>
          </cell>
          <cell r="EB35">
            <v>1</v>
          </cell>
          <cell r="EH35">
            <v>0</v>
          </cell>
          <cell r="EK35">
            <v>151</v>
          </cell>
          <cell r="EL35">
            <v>1120</v>
          </cell>
          <cell r="EM35">
            <v>831</v>
          </cell>
          <cell r="EO35">
            <v>7.2</v>
          </cell>
          <cell r="EP35">
            <v>53.3</v>
          </cell>
          <cell r="EQ35">
            <v>39.5</v>
          </cell>
          <cell r="ER35">
            <v>52.5</v>
          </cell>
          <cell r="ES35">
            <v>105</v>
          </cell>
        </row>
        <row r="36">
          <cell r="E36">
            <v>956</v>
          </cell>
          <cell r="F36">
            <v>28</v>
          </cell>
          <cell r="L36">
            <v>30</v>
          </cell>
          <cell r="R36">
            <v>18</v>
          </cell>
          <cell r="X36">
            <v>38</v>
          </cell>
          <cell r="AD36">
            <v>80</v>
          </cell>
          <cell r="AJ36">
            <v>50</v>
          </cell>
          <cell r="AP36">
            <v>43</v>
          </cell>
          <cell r="AV36">
            <v>46</v>
          </cell>
          <cell r="BB36">
            <v>56</v>
          </cell>
          <cell r="BH36">
            <v>77</v>
          </cell>
          <cell r="BN36">
            <v>72</v>
          </cell>
          <cell r="BT36">
            <v>50</v>
          </cell>
          <cell r="BZ36">
            <v>56</v>
          </cell>
          <cell r="CF36">
            <v>73</v>
          </cell>
          <cell r="CL36">
            <v>86</v>
          </cell>
          <cell r="CR36">
            <v>59</v>
          </cell>
          <cell r="CX36">
            <v>46</v>
          </cell>
          <cell r="DD36">
            <v>31</v>
          </cell>
          <cell r="DJ36">
            <v>13</v>
          </cell>
          <cell r="DP36">
            <v>4</v>
          </cell>
          <cell r="DV36">
            <v>0</v>
          </cell>
          <cell r="EB36">
            <v>0</v>
          </cell>
          <cell r="EH36">
            <v>0</v>
          </cell>
          <cell r="EK36">
            <v>76</v>
          </cell>
          <cell r="EL36">
            <v>568</v>
          </cell>
          <cell r="EM36">
            <v>312</v>
          </cell>
          <cell r="EO36">
            <v>7.9</v>
          </cell>
          <cell r="EP36">
            <v>59.4</v>
          </cell>
          <cell r="EQ36">
            <v>32.6</v>
          </cell>
          <cell r="ER36">
            <v>49</v>
          </cell>
          <cell r="ES36"/>
        </row>
        <row r="37">
          <cell r="E37">
            <v>1146</v>
          </cell>
          <cell r="F37">
            <v>21</v>
          </cell>
          <cell r="L37">
            <v>26</v>
          </cell>
          <cell r="R37">
            <v>28</v>
          </cell>
          <cell r="X37">
            <v>36</v>
          </cell>
          <cell r="AD37">
            <v>70</v>
          </cell>
          <cell r="AJ37">
            <v>44</v>
          </cell>
          <cell r="AP37">
            <v>40</v>
          </cell>
          <cell r="AV37">
            <v>50</v>
          </cell>
          <cell r="BB37">
            <v>57</v>
          </cell>
          <cell r="BH37">
            <v>77</v>
          </cell>
          <cell r="BN37">
            <v>67</v>
          </cell>
          <cell r="BT37">
            <v>50</v>
          </cell>
          <cell r="BZ37">
            <v>61</v>
          </cell>
          <cell r="CF37">
            <v>87</v>
          </cell>
          <cell r="CL37">
            <v>132</v>
          </cell>
          <cell r="CR37">
            <v>97</v>
          </cell>
          <cell r="CX37">
            <v>83</v>
          </cell>
          <cell r="DD37">
            <v>69</v>
          </cell>
          <cell r="DJ37">
            <v>35</v>
          </cell>
          <cell r="DP37">
            <v>12</v>
          </cell>
          <cell r="DV37">
            <v>3</v>
          </cell>
          <cell r="EB37">
            <v>1</v>
          </cell>
          <cell r="EH37">
            <v>0</v>
          </cell>
          <cell r="EK37">
            <v>75</v>
          </cell>
          <cell r="EL37">
            <v>552</v>
          </cell>
          <cell r="EM37">
            <v>519</v>
          </cell>
          <cell r="EO37">
            <v>6.5</v>
          </cell>
          <cell r="EP37">
            <v>48.2</v>
          </cell>
          <cell r="EQ37">
            <v>45.3</v>
          </cell>
          <cell r="ER37">
            <v>55.4</v>
          </cell>
          <cell r="ES37"/>
        </row>
        <row r="38">
          <cell r="E38">
            <v>3013</v>
          </cell>
          <cell r="F38">
            <v>88</v>
          </cell>
          <cell r="L38">
            <v>94</v>
          </cell>
          <cell r="R38">
            <v>126</v>
          </cell>
          <cell r="X38">
            <v>110</v>
          </cell>
          <cell r="AD38">
            <v>153</v>
          </cell>
          <cell r="AJ38">
            <v>120</v>
          </cell>
          <cell r="AP38">
            <v>117</v>
          </cell>
          <cell r="AV38">
            <v>160</v>
          </cell>
          <cell r="BB38">
            <v>186</v>
          </cell>
          <cell r="BH38">
            <v>217</v>
          </cell>
          <cell r="BN38">
            <v>217</v>
          </cell>
          <cell r="BT38">
            <v>182</v>
          </cell>
          <cell r="BZ38">
            <v>132</v>
          </cell>
          <cell r="CF38">
            <v>180</v>
          </cell>
          <cell r="CL38">
            <v>233</v>
          </cell>
          <cell r="CR38">
            <v>237</v>
          </cell>
          <cell r="CX38">
            <v>218</v>
          </cell>
          <cell r="DD38">
            <v>149</v>
          </cell>
          <cell r="DJ38">
            <v>65</v>
          </cell>
          <cell r="DP38">
            <v>25</v>
          </cell>
          <cell r="DV38">
            <v>3</v>
          </cell>
          <cell r="EB38">
            <v>1</v>
          </cell>
          <cell r="EH38">
            <v>0</v>
          </cell>
          <cell r="EK38">
            <v>308</v>
          </cell>
          <cell r="EL38">
            <v>1594</v>
          </cell>
          <cell r="EM38">
            <v>1111</v>
          </cell>
          <cell r="EO38">
            <v>10.199999999999999</v>
          </cell>
          <cell r="EP38">
            <v>52.9</v>
          </cell>
          <cell r="EQ38">
            <v>36.9</v>
          </cell>
          <cell r="ER38">
            <v>51.5</v>
          </cell>
          <cell r="ES38">
            <v>107</v>
          </cell>
        </row>
        <row r="39">
          <cell r="E39">
            <v>1410</v>
          </cell>
          <cell r="F39">
            <v>46</v>
          </cell>
          <cell r="L39">
            <v>43</v>
          </cell>
          <cell r="R39">
            <v>55</v>
          </cell>
          <cell r="X39">
            <v>55</v>
          </cell>
          <cell r="AD39">
            <v>89</v>
          </cell>
          <cell r="AJ39">
            <v>58</v>
          </cell>
          <cell r="AP39">
            <v>57</v>
          </cell>
          <cell r="AV39">
            <v>77</v>
          </cell>
          <cell r="BB39">
            <v>96</v>
          </cell>
          <cell r="BH39">
            <v>118</v>
          </cell>
          <cell r="BN39">
            <v>104</v>
          </cell>
          <cell r="BT39">
            <v>88</v>
          </cell>
          <cell r="BZ39">
            <v>69</v>
          </cell>
          <cell r="CF39">
            <v>84</v>
          </cell>
          <cell r="CL39">
            <v>111</v>
          </cell>
          <cell r="CR39">
            <v>96</v>
          </cell>
          <cell r="CX39">
            <v>83</v>
          </cell>
          <cell r="DD39">
            <v>53</v>
          </cell>
          <cell r="DJ39">
            <v>22</v>
          </cell>
          <cell r="DP39">
            <v>6</v>
          </cell>
          <cell r="DV39">
            <v>0</v>
          </cell>
          <cell r="EB39">
            <v>0</v>
          </cell>
          <cell r="EH39">
            <v>0</v>
          </cell>
          <cell r="EK39">
            <v>144</v>
          </cell>
          <cell r="EL39">
            <v>811</v>
          </cell>
          <cell r="EM39">
            <v>455</v>
          </cell>
          <cell r="EO39">
            <v>10.199999999999999</v>
          </cell>
          <cell r="EP39">
            <v>57.5</v>
          </cell>
          <cell r="EQ39">
            <v>32.299999999999997</v>
          </cell>
          <cell r="ER39">
            <v>49.3</v>
          </cell>
          <cell r="ES39"/>
        </row>
        <row r="40">
          <cell r="E40">
            <v>1603</v>
          </cell>
          <cell r="F40">
            <v>42</v>
          </cell>
          <cell r="L40">
            <v>51</v>
          </cell>
          <cell r="R40">
            <v>71</v>
          </cell>
          <cell r="X40">
            <v>55</v>
          </cell>
          <cell r="AD40">
            <v>64</v>
          </cell>
          <cell r="AJ40">
            <v>62</v>
          </cell>
          <cell r="AP40">
            <v>60</v>
          </cell>
          <cell r="AV40">
            <v>83</v>
          </cell>
          <cell r="BB40">
            <v>90</v>
          </cell>
          <cell r="BH40">
            <v>99</v>
          </cell>
          <cell r="BN40">
            <v>113</v>
          </cell>
          <cell r="BT40">
            <v>94</v>
          </cell>
          <cell r="BZ40">
            <v>63</v>
          </cell>
          <cell r="CF40">
            <v>96</v>
          </cell>
          <cell r="CL40">
            <v>122</v>
          </cell>
          <cell r="CR40">
            <v>141</v>
          </cell>
          <cell r="CX40">
            <v>135</v>
          </cell>
          <cell r="DD40">
            <v>96</v>
          </cell>
          <cell r="DJ40">
            <v>43</v>
          </cell>
          <cell r="DP40">
            <v>19</v>
          </cell>
          <cell r="DV40">
            <v>3</v>
          </cell>
          <cell r="EB40">
            <v>1</v>
          </cell>
          <cell r="EH40">
            <v>0</v>
          </cell>
          <cell r="EK40">
            <v>164</v>
          </cell>
          <cell r="EL40">
            <v>783</v>
          </cell>
          <cell r="EM40">
            <v>656</v>
          </cell>
          <cell r="EO40">
            <v>10.199999999999999</v>
          </cell>
          <cell r="EP40">
            <v>48.8</v>
          </cell>
          <cell r="EQ40">
            <v>40.9</v>
          </cell>
          <cell r="ER40">
            <v>53.4</v>
          </cell>
          <cell r="ES40"/>
        </row>
        <row r="41">
          <cell r="E41">
            <v>7436</v>
          </cell>
          <cell r="F41">
            <v>221</v>
          </cell>
          <cell r="L41">
            <v>263</v>
          </cell>
          <cell r="R41">
            <v>262</v>
          </cell>
          <cell r="X41">
            <v>234</v>
          </cell>
          <cell r="AD41">
            <v>397</v>
          </cell>
          <cell r="AJ41">
            <v>316</v>
          </cell>
          <cell r="AP41">
            <v>328</v>
          </cell>
          <cell r="AV41">
            <v>359</v>
          </cell>
          <cell r="BB41">
            <v>455</v>
          </cell>
          <cell r="BH41">
            <v>568</v>
          </cell>
          <cell r="BN41">
            <v>550</v>
          </cell>
          <cell r="BT41">
            <v>492</v>
          </cell>
          <cell r="BZ41">
            <v>462</v>
          </cell>
          <cell r="CF41">
            <v>468</v>
          </cell>
          <cell r="CL41">
            <v>577</v>
          </cell>
          <cell r="CR41">
            <v>513</v>
          </cell>
          <cell r="CX41">
            <v>437</v>
          </cell>
          <cell r="DD41">
            <v>300</v>
          </cell>
          <cell r="DJ41">
            <v>166</v>
          </cell>
          <cell r="DP41">
            <v>59</v>
          </cell>
          <cell r="DV41">
            <v>9</v>
          </cell>
          <cell r="EB41">
            <v>0</v>
          </cell>
          <cell r="EH41">
            <v>0</v>
          </cell>
          <cell r="EK41">
            <v>746</v>
          </cell>
          <cell r="EL41">
            <v>4161</v>
          </cell>
          <cell r="EM41">
            <v>2529</v>
          </cell>
          <cell r="EO41">
            <v>10</v>
          </cell>
          <cell r="EP41">
            <v>56</v>
          </cell>
          <cell r="EQ41">
            <v>34</v>
          </cell>
          <cell r="ER41">
            <v>50.8</v>
          </cell>
          <cell r="ES41">
            <v>104</v>
          </cell>
        </row>
        <row r="42">
          <cell r="E42">
            <v>3427</v>
          </cell>
          <cell r="F42">
            <v>113</v>
          </cell>
          <cell r="L42">
            <v>145</v>
          </cell>
          <cell r="R42">
            <v>128</v>
          </cell>
          <cell r="X42">
            <v>121</v>
          </cell>
          <cell r="AD42">
            <v>196</v>
          </cell>
          <cell r="AJ42">
            <v>148</v>
          </cell>
          <cell r="AP42">
            <v>163</v>
          </cell>
          <cell r="AV42">
            <v>166</v>
          </cell>
          <cell r="BB42">
            <v>233</v>
          </cell>
          <cell r="BH42">
            <v>285</v>
          </cell>
          <cell r="BN42">
            <v>264</v>
          </cell>
          <cell r="BT42">
            <v>248</v>
          </cell>
          <cell r="BZ42">
            <v>205</v>
          </cell>
          <cell r="CF42">
            <v>229</v>
          </cell>
          <cell r="CL42">
            <v>241</v>
          </cell>
          <cell r="CR42">
            <v>208</v>
          </cell>
          <cell r="CX42">
            <v>171</v>
          </cell>
          <cell r="DD42">
            <v>105</v>
          </cell>
          <cell r="DJ42">
            <v>44</v>
          </cell>
          <cell r="DP42">
            <v>12</v>
          </cell>
          <cell r="DV42">
            <v>2</v>
          </cell>
          <cell r="EB42">
            <v>0</v>
          </cell>
          <cell r="EH42">
            <v>0</v>
          </cell>
          <cell r="EK42">
            <v>386</v>
          </cell>
          <cell r="EL42">
            <v>2029</v>
          </cell>
          <cell r="EM42">
            <v>1012</v>
          </cell>
          <cell r="EO42">
            <v>11.3</v>
          </cell>
          <cell r="EP42">
            <v>59.2</v>
          </cell>
          <cell r="EQ42">
            <v>29.5</v>
          </cell>
          <cell r="ER42">
            <v>48.3</v>
          </cell>
          <cell r="ES42"/>
        </row>
        <row r="43">
          <cell r="E43">
            <v>4009</v>
          </cell>
          <cell r="F43">
            <v>108</v>
          </cell>
          <cell r="L43">
            <v>118</v>
          </cell>
          <cell r="R43">
            <v>134</v>
          </cell>
          <cell r="X43">
            <v>113</v>
          </cell>
          <cell r="AD43">
            <v>201</v>
          </cell>
          <cell r="AJ43">
            <v>168</v>
          </cell>
          <cell r="AP43">
            <v>165</v>
          </cell>
          <cell r="AV43">
            <v>193</v>
          </cell>
          <cell r="BB43">
            <v>222</v>
          </cell>
          <cell r="BH43">
            <v>283</v>
          </cell>
          <cell r="BN43">
            <v>286</v>
          </cell>
          <cell r="BT43">
            <v>244</v>
          </cell>
          <cell r="BZ43">
            <v>257</v>
          </cell>
          <cell r="CF43">
            <v>239</v>
          </cell>
          <cell r="CL43">
            <v>336</v>
          </cell>
          <cell r="CR43">
            <v>305</v>
          </cell>
          <cell r="CX43">
            <v>266</v>
          </cell>
          <cell r="DD43">
            <v>195</v>
          </cell>
          <cell r="DJ43">
            <v>122</v>
          </cell>
          <cell r="DP43">
            <v>47</v>
          </cell>
          <cell r="DV43">
            <v>7</v>
          </cell>
          <cell r="EB43">
            <v>0</v>
          </cell>
          <cell r="EH43">
            <v>0</v>
          </cell>
          <cell r="EK43">
            <v>360</v>
          </cell>
          <cell r="EL43">
            <v>2132</v>
          </cell>
          <cell r="EM43">
            <v>1517</v>
          </cell>
          <cell r="EO43">
            <v>9</v>
          </cell>
          <cell r="EP43">
            <v>53.2</v>
          </cell>
          <cell r="EQ43">
            <v>37.799999999999997</v>
          </cell>
          <cell r="ER43">
            <v>53</v>
          </cell>
          <cell r="ES43"/>
        </row>
        <row r="44">
          <cell r="E44">
            <v>5806</v>
          </cell>
          <cell r="F44">
            <v>224</v>
          </cell>
          <cell r="L44">
            <v>222</v>
          </cell>
          <cell r="R44">
            <v>194</v>
          </cell>
          <cell r="X44">
            <v>221</v>
          </cell>
          <cell r="AD44">
            <v>307</v>
          </cell>
          <cell r="AJ44">
            <v>273</v>
          </cell>
          <cell r="AP44">
            <v>292</v>
          </cell>
          <cell r="AV44">
            <v>367</v>
          </cell>
          <cell r="BB44">
            <v>368</v>
          </cell>
          <cell r="BH44">
            <v>407</v>
          </cell>
          <cell r="BN44">
            <v>378</v>
          </cell>
          <cell r="BT44">
            <v>356</v>
          </cell>
          <cell r="BZ44">
            <v>328</v>
          </cell>
          <cell r="CF44">
            <v>331</v>
          </cell>
          <cell r="CL44">
            <v>500</v>
          </cell>
          <cell r="CR44">
            <v>349</v>
          </cell>
          <cell r="CX44">
            <v>275</v>
          </cell>
          <cell r="DD44">
            <v>240</v>
          </cell>
          <cell r="DJ44">
            <v>119</v>
          </cell>
          <cell r="DP44">
            <v>45</v>
          </cell>
          <cell r="DV44">
            <v>9</v>
          </cell>
          <cell r="EB44">
            <v>1</v>
          </cell>
          <cell r="EH44">
            <v>0</v>
          </cell>
          <cell r="EK44">
            <v>640</v>
          </cell>
          <cell r="EL44">
            <v>3297</v>
          </cell>
          <cell r="EM44">
            <v>1869</v>
          </cell>
          <cell r="EO44">
            <v>11</v>
          </cell>
          <cell r="EP44">
            <v>56.8</v>
          </cell>
          <cell r="EQ44">
            <v>32.200000000000003</v>
          </cell>
          <cell r="ER44">
            <v>49</v>
          </cell>
          <cell r="ES44">
            <v>108</v>
          </cell>
        </row>
        <row r="45">
          <cell r="E45">
            <v>2576</v>
          </cell>
          <cell r="F45">
            <v>107</v>
          </cell>
          <cell r="L45">
            <v>112</v>
          </cell>
          <cell r="R45">
            <v>97</v>
          </cell>
          <cell r="X45">
            <v>101</v>
          </cell>
          <cell r="AD45">
            <v>134</v>
          </cell>
          <cell r="AJ45">
            <v>119</v>
          </cell>
          <cell r="AP45">
            <v>113</v>
          </cell>
          <cell r="AV45">
            <v>175</v>
          </cell>
          <cell r="BB45">
            <v>183</v>
          </cell>
          <cell r="BH45">
            <v>191</v>
          </cell>
          <cell r="BN45">
            <v>180</v>
          </cell>
          <cell r="BT45">
            <v>162</v>
          </cell>
          <cell r="BZ45">
            <v>161</v>
          </cell>
          <cell r="CF45">
            <v>161</v>
          </cell>
          <cell r="CL45">
            <v>205</v>
          </cell>
          <cell r="CR45">
            <v>150</v>
          </cell>
          <cell r="CX45">
            <v>99</v>
          </cell>
          <cell r="DD45">
            <v>81</v>
          </cell>
          <cell r="DJ45">
            <v>36</v>
          </cell>
          <cell r="DP45">
            <v>9</v>
          </cell>
          <cell r="DV45">
            <v>0</v>
          </cell>
          <cell r="EB45">
            <v>0</v>
          </cell>
          <cell r="EH45">
            <v>0</v>
          </cell>
          <cell r="EK45">
            <v>316</v>
          </cell>
          <cell r="EL45">
            <v>1519</v>
          </cell>
          <cell r="EM45">
            <v>741</v>
          </cell>
          <cell r="EO45">
            <v>12.3</v>
          </cell>
          <cell r="EP45">
            <v>59</v>
          </cell>
          <cell r="EQ45">
            <v>28.8</v>
          </cell>
          <cell r="ER45">
            <v>47.2</v>
          </cell>
          <cell r="ES45"/>
        </row>
        <row r="46">
          <cell r="E46">
            <v>3230</v>
          </cell>
          <cell r="F46">
            <v>117</v>
          </cell>
          <cell r="L46">
            <v>110</v>
          </cell>
          <cell r="R46">
            <v>97</v>
          </cell>
          <cell r="X46">
            <v>120</v>
          </cell>
          <cell r="AD46">
            <v>173</v>
          </cell>
          <cell r="AJ46">
            <v>154</v>
          </cell>
          <cell r="AP46">
            <v>179</v>
          </cell>
          <cell r="AV46">
            <v>192</v>
          </cell>
          <cell r="BB46">
            <v>185</v>
          </cell>
          <cell r="BH46">
            <v>216</v>
          </cell>
          <cell r="BN46">
            <v>198</v>
          </cell>
          <cell r="BT46">
            <v>194</v>
          </cell>
          <cell r="BZ46">
            <v>167</v>
          </cell>
          <cell r="CF46">
            <v>170</v>
          </cell>
          <cell r="CL46">
            <v>295</v>
          </cell>
          <cell r="CR46">
            <v>199</v>
          </cell>
          <cell r="CX46">
            <v>176</v>
          </cell>
          <cell r="DD46">
            <v>159</v>
          </cell>
          <cell r="DJ46">
            <v>83</v>
          </cell>
          <cell r="DP46">
            <v>36</v>
          </cell>
          <cell r="DV46">
            <v>9</v>
          </cell>
          <cell r="EB46">
            <v>1</v>
          </cell>
          <cell r="EH46">
            <v>0</v>
          </cell>
          <cell r="EK46">
            <v>324</v>
          </cell>
          <cell r="EL46">
            <v>1778</v>
          </cell>
          <cell r="EM46">
            <v>1128</v>
          </cell>
          <cell r="EO46">
            <v>10</v>
          </cell>
          <cell r="EP46">
            <v>55</v>
          </cell>
          <cell r="EQ46">
            <v>34.9</v>
          </cell>
          <cell r="ER46">
            <v>50.4</v>
          </cell>
          <cell r="ES46"/>
        </row>
        <row r="47">
          <cell r="E47">
            <v>2195</v>
          </cell>
          <cell r="F47">
            <v>60</v>
          </cell>
          <cell r="L47">
            <v>81</v>
          </cell>
          <cell r="R47">
            <v>87</v>
          </cell>
          <cell r="X47">
            <v>70</v>
          </cell>
          <cell r="AD47">
            <v>110</v>
          </cell>
          <cell r="AJ47">
            <v>100</v>
          </cell>
          <cell r="AP47">
            <v>94</v>
          </cell>
          <cell r="AV47">
            <v>122</v>
          </cell>
          <cell r="BB47">
            <v>152</v>
          </cell>
          <cell r="BH47">
            <v>148</v>
          </cell>
          <cell r="BN47">
            <v>146</v>
          </cell>
          <cell r="BT47">
            <v>140</v>
          </cell>
          <cell r="BZ47">
            <v>129</v>
          </cell>
          <cell r="CF47">
            <v>180</v>
          </cell>
          <cell r="CL47">
            <v>180</v>
          </cell>
          <cell r="CR47">
            <v>128</v>
          </cell>
          <cell r="CX47">
            <v>118</v>
          </cell>
          <cell r="DD47">
            <v>97</v>
          </cell>
          <cell r="DJ47">
            <v>33</v>
          </cell>
          <cell r="DP47">
            <v>18</v>
          </cell>
          <cell r="DV47">
            <v>2</v>
          </cell>
          <cell r="EB47">
            <v>0</v>
          </cell>
          <cell r="EH47">
            <v>0</v>
          </cell>
          <cell r="EK47">
            <v>228</v>
          </cell>
          <cell r="EL47">
            <v>1211</v>
          </cell>
          <cell r="EM47">
            <v>756</v>
          </cell>
          <cell r="EO47">
            <v>10.4</v>
          </cell>
          <cell r="EP47">
            <v>55.2</v>
          </cell>
          <cell r="EQ47">
            <v>34.4</v>
          </cell>
          <cell r="ER47">
            <v>50.3</v>
          </cell>
          <cell r="ES47">
            <v>102</v>
          </cell>
        </row>
        <row r="48">
          <cell r="E48">
            <v>1006</v>
          </cell>
          <cell r="F48">
            <v>37</v>
          </cell>
          <cell r="L48">
            <v>44</v>
          </cell>
          <cell r="R48">
            <v>36</v>
          </cell>
          <cell r="X48">
            <v>32</v>
          </cell>
          <cell r="AD48">
            <v>47</v>
          </cell>
          <cell r="AJ48">
            <v>49</v>
          </cell>
          <cell r="AP48">
            <v>52</v>
          </cell>
          <cell r="AV48">
            <v>61</v>
          </cell>
          <cell r="BB48">
            <v>77</v>
          </cell>
          <cell r="BH48">
            <v>64</v>
          </cell>
          <cell r="BN48">
            <v>72</v>
          </cell>
          <cell r="BT48">
            <v>66</v>
          </cell>
          <cell r="BZ48">
            <v>55</v>
          </cell>
          <cell r="CF48">
            <v>82</v>
          </cell>
          <cell r="CL48">
            <v>93</v>
          </cell>
          <cell r="CR48">
            <v>58</v>
          </cell>
          <cell r="CX48">
            <v>44</v>
          </cell>
          <cell r="DD48">
            <v>27</v>
          </cell>
          <cell r="DJ48">
            <v>8</v>
          </cell>
          <cell r="DP48">
            <v>2</v>
          </cell>
          <cell r="DV48">
            <v>0</v>
          </cell>
          <cell r="EB48">
            <v>0</v>
          </cell>
          <cell r="EH48">
            <v>0</v>
          </cell>
          <cell r="EK48">
            <v>117</v>
          </cell>
          <cell r="EL48">
            <v>575</v>
          </cell>
          <cell r="EM48">
            <v>314</v>
          </cell>
          <cell r="EO48">
            <v>11.6</v>
          </cell>
          <cell r="EP48">
            <v>57.2</v>
          </cell>
          <cell r="EQ48">
            <v>31.2</v>
          </cell>
          <cell r="ER48">
            <v>48.1</v>
          </cell>
          <cell r="ES48"/>
        </row>
        <row r="49">
          <cell r="E49">
            <v>1189</v>
          </cell>
          <cell r="F49">
            <v>23</v>
          </cell>
          <cell r="L49">
            <v>37</v>
          </cell>
          <cell r="R49">
            <v>51</v>
          </cell>
          <cell r="X49">
            <v>38</v>
          </cell>
          <cell r="AD49">
            <v>63</v>
          </cell>
          <cell r="AJ49">
            <v>51</v>
          </cell>
          <cell r="AP49">
            <v>42</v>
          </cell>
          <cell r="AV49">
            <v>61</v>
          </cell>
          <cell r="BB49">
            <v>75</v>
          </cell>
          <cell r="BH49">
            <v>84</v>
          </cell>
          <cell r="BN49">
            <v>74</v>
          </cell>
          <cell r="BT49">
            <v>74</v>
          </cell>
          <cell r="BZ49">
            <v>74</v>
          </cell>
          <cell r="CF49">
            <v>98</v>
          </cell>
          <cell r="CL49">
            <v>87</v>
          </cell>
          <cell r="CR49">
            <v>70</v>
          </cell>
          <cell r="CX49">
            <v>74</v>
          </cell>
          <cell r="DD49">
            <v>70</v>
          </cell>
          <cell r="DJ49">
            <v>25</v>
          </cell>
          <cell r="DP49">
            <v>16</v>
          </cell>
          <cell r="DV49">
            <v>2</v>
          </cell>
          <cell r="EB49">
            <v>0</v>
          </cell>
          <cell r="EH49">
            <v>0</v>
          </cell>
          <cell r="EK49">
            <v>111</v>
          </cell>
          <cell r="EL49">
            <v>636</v>
          </cell>
          <cell r="EM49">
            <v>442</v>
          </cell>
          <cell r="EO49">
            <v>9.3000000000000007</v>
          </cell>
          <cell r="EP49">
            <v>53.5</v>
          </cell>
          <cell r="EQ49">
            <v>37.200000000000003</v>
          </cell>
          <cell r="ER49">
            <v>52.2</v>
          </cell>
          <cell r="ES49"/>
        </row>
        <row r="50">
          <cell r="E50">
            <v>257</v>
          </cell>
          <cell r="F50">
            <v>0</v>
          </cell>
          <cell r="L50">
            <v>0</v>
          </cell>
          <cell r="R50">
            <v>2</v>
          </cell>
          <cell r="X50">
            <v>2</v>
          </cell>
          <cell r="AD50">
            <v>7</v>
          </cell>
          <cell r="AJ50">
            <v>7</v>
          </cell>
          <cell r="AP50">
            <v>5</v>
          </cell>
          <cell r="AV50">
            <v>4</v>
          </cell>
          <cell r="BB50">
            <v>6</v>
          </cell>
          <cell r="BH50">
            <v>7</v>
          </cell>
          <cell r="BN50">
            <v>15</v>
          </cell>
          <cell r="BT50">
            <v>15</v>
          </cell>
          <cell r="BZ50">
            <v>26</v>
          </cell>
          <cell r="CF50">
            <v>42</v>
          </cell>
          <cell r="CL50">
            <v>37</v>
          </cell>
          <cell r="CR50">
            <v>26</v>
          </cell>
          <cell r="CX50">
            <v>22</v>
          </cell>
          <cell r="DD50">
            <v>24</v>
          </cell>
          <cell r="DJ50">
            <v>8</v>
          </cell>
          <cell r="DP50">
            <v>1</v>
          </cell>
          <cell r="DV50">
            <v>1</v>
          </cell>
          <cell r="EB50">
            <v>0</v>
          </cell>
          <cell r="EH50">
            <v>0</v>
          </cell>
          <cell r="EK50">
            <v>2</v>
          </cell>
          <cell r="EL50">
            <v>94</v>
          </cell>
          <cell r="EM50">
            <v>161</v>
          </cell>
          <cell r="EO50">
            <v>0.8</v>
          </cell>
          <cell r="EP50">
            <v>36.6</v>
          </cell>
          <cell r="EQ50">
            <v>62.6</v>
          </cell>
          <cell r="ER50">
            <v>65.5</v>
          </cell>
          <cell r="ES50">
            <v>100</v>
          </cell>
        </row>
        <row r="51">
          <cell r="E51">
            <v>127</v>
          </cell>
          <cell r="F51">
            <v>0</v>
          </cell>
          <cell r="L51">
            <v>0</v>
          </cell>
          <cell r="R51">
            <v>1</v>
          </cell>
          <cell r="X51">
            <v>1</v>
          </cell>
          <cell r="AD51">
            <v>3</v>
          </cell>
          <cell r="AJ51">
            <v>4</v>
          </cell>
          <cell r="AP51">
            <v>2</v>
          </cell>
          <cell r="AV51">
            <v>3</v>
          </cell>
          <cell r="BB51">
            <v>5</v>
          </cell>
          <cell r="BH51">
            <v>5</v>
          </cell>
          <cell r="BN51">
            <v>9</v>
          </cell>
          <cell r="BT51">
            <v>6</v>
          </cell>
          <cell r="BZ51">
            <v>11</v>
          </cell>
          <cell r="CF51">
            <v>25</v>
          </cell>
          <cell r="CL51">
            <v>21</v>
          </cell>
          <cell r="CR51">
            <v>10</v>
          </cell>
          <cell r="CX51">
            <v>10</v>
          </cell>
          <cell r="DD51">
            <v>9</v>
          </cell>
          <cell r="DJ51">
            <v>1</v>
          </cell>
          <cell r="DP51">
            <v>0</v>
          </cell>
          <cell r="DV51">
            <v>1</v>
          </cell>
          <cell r="EB51">
            <v>0</v>
          </cell>
          <cell r="EH51">
            <v>0</v>
          </cell>
          <cell r="EK51">
            <v>1</v>
          </cell>
          <cell r="EL51">
            <v>49</v>
          </cell>
          <cell r="EM51">
            <v>77</v>
          </cell>
          <cell r="EO51">
            <v>0.8</v>
          </cell>
          <cell r="EP51">
            <v>38.6</v>
          </cell>
          <cell r="EQ51">
            <v>60.6</v>
          </cell>
          <cell r="ER51">
            <v>63.4</v>
          </cell>
          <cell r="ES51"/>
        </row>
        <row r="52">
          <cell r="E52">
            <v>130</v>
          </cell>
          <cell r="F52">
            <v>0</v>
          </cell>
          <cell r="L52">
            <v>0</v>
          </cell>
          <cell r="R52">
            <v>1</v>
          </cell>
          <cell r="X52">
            <v>1</v>
          </cell>
          <cell r="AD52">
            <v>4</v>
          </cell>
          <cell r="AJ52">
            <v>3</v>
          </cell>
          <cell r="AP52">
            <v>3</v>
          </cell>
          <cell r="AV52">
            <v>1</v>
          </cell>
          <cell r="BB52">
            <v>1</v>
          </cell>
          <cell r="BH52">
            <v>2</v>
          </cell>
          <cell r="BN52">
            <v>6</v>
          </cell>
          <cell r="BT52">
            <v>9</v>
          </cell>
          <cell r="BZ52">
            <v>15</v>
          </cell>
          <cell r="CF52">
            <v>17</v>
          </cell>
          <cell r="CL52">
            <v>16</v>
          </cell>
          <cell r="CR52">
            <v>16</v>
          </cell>
          <cell r="CX52">
            <v>12</v>
          </cell>
          <cell r="DD52">
            <v>15</v>
          </cell>
          <cell r="DJ52">
            <v>7</v>
          </cell>
          <cell r="DP52">
            <v>1</v>
          </cell>
          <cell r="DV52">
            <v>0</v>
          </cell>
          <cell r="EB52">
            <v>0</v>
          </cell>
          <cell r="EH52">
            <v>0</v>
          </cell>
          <cell r="EK52">
            <v>1</v>
          </cell>
          <cell r="EL52">
            <v>45</v>
          </cell>
          <cell r="EM52">
            <v>84</v>
          </cell>
          <cell r="EO52">
            <v>0.8</v>
          </cell>
          <cell r="EP52">
            <v>34.6</v>
          </cell>
          <cell r="EQ52">
            <v>64.599999999999994</v>
          </cell>
          <cell r="ER52">
            <v>67.5</v>
          </cell>
          <cell r="ES52"/>
        </row>
        <row r="53">
          <cell r="E53">
            <v>216</v>
          </cell>
          <cell r="F53">
            <v>1</v>
          </cell>
          <cell r="L53">
            <v>1</v>
          </cell>
          <cell r="R53">
            <v>1</v>
          </cell>
          <cell r="X53">
            <v>1</v>
          </cell>
          <cell r="AD53">
            <v>3</v>
          </cell>
          <cell r="AJ53">
            <v>3</v>
          </cell>
          <cell r="AP53">
            <v>5</v>
          </cell>
          <cell r="AV53">
            <v>8</v>
          </cell>
          <cell r="BB53">
            <v>11</v>
          </cell>
          <cell r="BH53">
            <v>6</v>
          </cell>
          <cell r="BN53">
            <v>4</v>
          </cell>
          <cell r="BT53">
            <v>15</v>
          </cell>
          <cell r="BZ53">
            <v>9</v>
          </cell>
          <cell r="CF53">
            <v>26</v>
          </cell>
          <cell r="CL53">
            <v>37</v>
          </cell>
          <cell r="CR53">
            <v>23</v>
          </cell>
          <cell r="CX53">
            <v>23</v>
          </cell>
          <cell r="DD53">
            <v>21</v>
          </cell>
          <cell r="DJ53">
            <v>12</v>
          </cell>
          <cell r="DP53">
            <v>5</v>
          </cell>
          <cell r="DV53">
            <v>1</v>
          </cell>
          <cell r="EB53">
            <v>0</v>
          </cell>
          <cell r="EH53">
            <v>0</v>
          </cell>
          <cell r="EK53">
            <v>3</v>
          </cell>
          <cell r="EL53">
            <v>65</v>
          </cell>
          <cell r="EM53">
            <v>148</v>
          </cell>
          <cell r="EO53">
            <v>1.4</v>
          </cell>
          <cell r="EP53">
            <v>30.1</v>
          </cell>
          <cell r="EQ53">
            <v>68.5</v>
          </cell>
          <cell r="ER53">
            <v>67.599999999999994</v>
          </cell>
          <cell r="ES53">
            <v>100</v>
          </cell>
        </row>
        <row r="54">
          <cell r="E54">
            <v>100</v>
          </cell>
          <cell r="F54">
            <v>1</v>
          </cell>
          <cell r="L54">
            <v>0</v>
          </cell>
          <cell r="R54">
            <v>0</v>
          </cell>
          <cell r="X54">
            <v>1</v>
          </cell>
          <cell r="AD54">
            <v>2</v>
          </cell>
          <cell r="AJ54">
            <v>2</v>
          </cell>
          <cell r="AP54">
            <v>3</v>
          </cell>
          <cell r="AV54">
            <v>6</v>
          </cell>
          <cell r="BB54">
            <v>3</v>
          </cell>
          <cell r="BH54">
            <v>4</v>
          </cell>
          <cell r="BN54">
            <v>2</v>
          </cell>
          <cell r="BT54">
            <v>7</v>
          </cell>
          <cell r="BZ54">
            <v>5</v>
          </cell>
          <cell r="CF54">
            <v>13</v>
          </cell>
          <cell r="CL54">
            <v>20</v>
          </cell>
          <cell r="CR54">
            <v>9</v>
          </cell>
          <cell r="CX54">
            <v>7</v>
          </cell>
          <cell r="DD54">
            <v>13</v>
          </cell>
          <cell r="DJ54">
            <v>1</v>
          </cell>
          <cell r="DP54">
            <v>1</v>
          </cell>
          <cell r="DV54">
            <v>0</v>
          </cell>
          <cell r="EB54">
            <v>0</v>
          </cell>
          <cell r="EH54">
            <v>0</v>
          </cell>
          <cell r="EK54">
            <v>1</v>
          </cell>
          <cell r="EL54">
            <v>35</v>
          </cell>
          <cell r="EM54">
            <v>64</v>
          </cell>
          <cell r="EO54">
            <v>1</v>
          </cell>
          <cell r="EP54">
            <v>35</v>
          </cell>
          <cell r="EQ54">
            <v>64</v>
          </cell>
          <cell r="ER54">
            <v>64.5</v>
          </cell>
          <cell r="ES54"/>
        </row>
        <row r="55">
          <cell r="E55">
            <v>116</v>
          </cell>
          <cell r="F55">
            <v>0</v>
          </cell>
          <cell r="L55">
            <v>1</v>
          </cell>
          <cell r="R55">
            <v>1</v>
          </cell>
          <cell r="X55">
            <v>0</v>
          </cell>
          <cell r="AD55">
            <v>1</v>
          </cell>
          <cell r="AJ55">
            <v>1</v>
          </cell>
          <cell r="AP55">
            <v>2</v>
          </cell>
          <cell r="AV55">
            <v>2</v>
          </cell>
          <cell r="BB55">
            <v>8</v>
          </cell>
          <cell r="BH55">
            <v>2</v>
          </cell>
          <cell r="BN55">
            <v>2</v>
          </cell>
          <cell r="BT55">
            <v>8</v>
          </cell>
          <cell r="BZ55">
            <v>4</v>
          </cell>
          <cell r="CF55">
            <v>13</v>
          </cell>
          <cell r="CL55">
            <v>17</v>
          </cell>
          <cell r="CR55">
            <v>14</v>
          </cell>
          <cell r="CX55">
            <v>16</v>
          </cell>
          <cell r="DD55">
            <v>8</v>
          </cell>
          <cell r="DJ55">
            <v>11</v>
          </cell>
          <cell r="DP55">
            <v>4</v>
          </cell>
          <cell r="DV55">
            <v>1</v>
          </cell>
          <cell r="EB55">
            <v>0</v>
          </cell>
          <cell r="EH55">
            <v>0</v>
          </cell>
          <cell r="EK55">
            <v>2</v>
          </cell>
          <cell r="EL55">
            <v>30</v>
          </cell>
          <cell r="EM55">
            <v>84</v>
          </cell>
          <cell r="EO55">
            <v>1.7</v>
          </cell>
          <cell r="EP55">
            <v>25.9</v>
          </cell>
          <cell r="EQ55">
            <v>72.400000000000006</v>
          </cell>
          <cell r="ER55">
            <v>70.2</v>
          </cell>
          <cell r="ES55"/>
        </row>
        <row r="56">
          <cell r="E56">
            <v>134</v>
          </cell>
          <cell r="F56">
            <v>3</v>
          </cell>
          <cell r="L56">
            <v>0</v>
          </cell>
          <cell r="R56">
            <v>0</v>
          </cell>
          <cell r="X56">
            <v>1</v>
          </cell>
          <cell r="AD56">
            <v>5</v>
          </cell>
          <cell r="AJ56">
            <v>2</v>
          </cell>
          <cell r="AP56">
            <v>9</v>
          </cell>
          <cell r="AV56">
            <v>3</v>
          </cell>
          <cell r="BB56">
            <v>5</v>
          </cell>
          <cell r="BH56">
            <v>3</v>
          </cell>
          <cell r="BN56">
            <v>8</v>
          </cell>
          <cell r="BT56">
            <v>11</v>
          </cell>
          <cell r="BZ56">
            <v>13</v>
          </cell>
          <cell r="CF56">
            <v>16</v>
          </cell>
          <cell r="CL56">
            <v>14</v>
          </cell>
          <cell r="CR56">
            <v>14</v>
          </cell>
          <cell r="CX56">
            <v>9</v>
          </cell>
          <cell r="DD56">
            <v>9</v>
          </cell>
          <cell r="DJ56">
            <v>6</v>
          </cell>
          <cell r="DP56">
            <v>3</v>
          </cell>
          <cell r="DV56">
            <v>0</v>
          </cell>
          <cell r="EB56">
            <v>0</v>
          </cell>
          <cell r="EH56">
            <v>0</v>
          </cell>
          <cell r="EK56">
            <v>3</v>
          </cell>
          <cell r="EL56">
            <v>60</v>
          </cell>
          <cell r="EM56">
            <v>71</v>
          </cell>
          <cell r="EO56">
            <v>2.2000000000000002</v>
          </cell>
          <cell r="EP56">
            <v>44.8</v>
          </cell>
          <cell r="EQ56">
            <v>53</v>
          </cell>
          <cell r="ER56">
            <v>61.9</v>
          </cell>
          <cell r="ES56">
            <v>97</v>
          </cell>
        </row>
        <row r="57">
          <cell r="E57">
            <v>66</v>
          </cell>
          <cell r="F57">
            <v>2</v>
          </cell>
          <cell r="L57">
            <v>0</v>
          </cell>
          <cell r="R57">
            <v>0</v>
          </cell>
          <cell r="X57">
            <v>1</v>
          </cell>
          <cell r="AD57">
            <v>3</v>
          </cell>
          <cell r="AJ57">
            <v>2</v>
          </cell>
          <cell r="AP57">
            <v>4</v>
          </cell>
          <cell r="AV57">
            <v>1</v>
          </cell>
          <cell r="BB57">
            <v>4</v>
          </cell>
          <cell r="BH57">
            <v>2</v>
          </cell>
          <cell r="BN57">
            <v>4</v>
          </cell>
          <cell r="BT57">
            <v>5</v>
          </cell>
          <cell r="BZ57">
            <v>9</v>
          </cell>
          <cell r="CF57">
            <v>7</v>
          </cell>
          <cell r="CL57">
            <v>7</v>
          </cell>
          <cell r="CR57">
            <v>5</v>
          </cell>
          <cell r="CX57">
            <v>4</v>
          </cell>
          <cell r="DD57">
            <v>2</v>
          </cell>
          <cell r="DJ57">
            <v>3</v>
          </cell>
          <cell r="DP57">
            <v>1</v>
          </cell>
          <cell r="DV57">
            <v>0</v>
          </cell>
          <cell r="EB57">
            <v>0</v>
          </cell>
          <cell r="EH57">
            <v>0</v>
          </cell>
          <cell r="EK57">
            <v>2</v>
          </cell>
          <cell r="EL57">
            <v>35</v>
          </cell>
          <cell r="EM57">
            <v>29</v>
          </cell>
          <cell r="EO57">
            <v>3</v>
          </cell>
          <cell r="EP57">
            <v>53</v>
          </cell>
          <cell r="EQ57">
            <v>43.9</v>
          </cell>
          <cell r="ER57">
            <v>58.3</v>
          </cell>
          <cell r="ES57"/>
        </row>
        <row r="58">
          <cell r="E58">
            <v>68</v>
          </cell>
          <cell r="F58">
            <v>1</v>
          </cell>
          <cell r="L58">
            <v>0</v>
          </cell>
          <cell r="R58">
            <v>0</v>
          </cell>
          <cell r="X58">
            <v>0</v>
          </cell>
          <cell r="AD58">
            <v>2</v>
          </cell>
          <cell r="AJ58">
            <v>0</v>
          </cell>
          <cell r="AP58">
            <v>5</v>
          </cell>
          <cell r="AV58">
            <v>2</v>
          </cell>
          <cell r="BB58">
            <v>1</v>
          </cell>
          <cell r="BH58">
            <v>1</v>
          </cell>
          <cell r="BN58">
            <v>4</v>
          </cell>
          <cell r="BT58">
            <v>6</v>
          </cell>
          <cell r="BZ58">
            <v>4</v>
          </cell>
          <cell r="CF58">
            <v>9</v>
          </cell>
          <cell r="CL58">
            <v>7</v>
          </cell>
          <cell r="CR58">
            <v>9</v>
          </cell>
          <cell r="CX58">
            <v>5</v>
          </cell>
          <cell r="DD58">
            <v>7</v>
          </cell>
          <cell r="DJ58">
            <v>3</v>
          </cell>
          <cell r="DP58">
            <v>2</v>
          </cell>
          <cell r="DV58">
            <v>0</v>
          </cell>
          <cell r="EB58">
            <v>0</v>
          </cell>
          <cell r="EH58">
            <v>0</v>
          </cell>
          <cell r="EK58">
            <v>1</v>
          </cell>
          <cell r="EL58">
            <v>25</v>
          </cell>
          <cell r="EM58">
            <v>42</v>
          </cell>
          <cell r="EO58">
            <v>1.5</v>
          </cell>
          <cell r="EP58">
            <v>36.799999999999997</v>
          </cell>
          <cell r="EQ58">
            <v>61.8</v>
          </cell>
          <cell r="ER58">
            <v>65.400000000000006</v>
          </cell>
          <cell r="ES58"/>
        </row>
        <row r="59">
          <cell r="E59">
            <v>2936</v>
          </cell>
          <cell r="F59">
            <v>123</v>
          </cell>
          <cell r="L59">
            <v>110</v>
          </cell>
          <cell r="R59">
            <v>140</v>
          </cell>
          <cell r="X59">
            <v>151</v>
          </cell>
          <cell r="AD59">
            <v>183</v>
          </cell>
          <cell r="AJ59">
            <v>131</v>
          </cell>
          <cell r="AP59">
            <v>141</v>
          </cell>
          <cell r="AV59">
            <v>139</v>
          </cell>
          <cell r="BB59">
            <v>205</v>
          </cell>
          <cell r="BH59">
            <v>249</v>
          </cell>
          <cell r="BN59">
            <v>200</v>
          </cell>
          <cell r="BT59">
            <v>213</v>
          </cell>
          <cell r="BZ59">
            <v>191</v>
          </cell>
          <cell r="CF59">
            <v>170</v>
          </cell>
          <cell r="CL59">
            <v>221</v>
          </cell>
          <cell r="CR59">
            <v>174</v>
          </cell>
          <cell r="CX59">
            <v>85</v>
          </cell>
          <cell r="DD59">
            <v>67</v>
          </cell>
          <cell r="DJ59">
            <v>34</v>
          </cell>
          <cell r="DP59">
            <v>8</v>
          </cell>
          <cell r="DV59">
            <v>1</v>
          </cell>
          <cell r="EB59">
            <v>0</v>
          </cell>
          <cell r="EH59">
            <v>0</v>
          </cell>
          <cell r="EK59">
            <v>373</v>
          </cell>
          <cell r="EL59">
            <v>1803</v>
          </cell>
          <cell r="EM59">
            <v>760</v>
          </cell>
          <cell r="EO59">
            <v>12.7</v>
          </cell>
          <cell r="EP59">
            <v>61.4</v>
          </cell>
          <cell r="EQ59">
            <v>25.9</v>
          </cell>
          <cell r="ER59">
            <v>45.9</v>
          </cell>
          <cell r="ES59">
            <v>102</v>
          </cell>
        </row>
        <row r="60">
          <cell r="E60">
            <v>1429</v>
          </cell>
          <cell r="F60">
            <v>61</v>
          </cell>
          <cell r="L60">
            <v>57</v>
          </cell>
          <cell r="R60">
            <v>74</v>
          </cell>
          <cell r="X60">
            <v>72</v>
          </cell>
          <cell r="AD60">
            <v>99</v>
          </cell>
          <cell r="AJ60">
            <v>66</v>
          </cell>
          <cell r="AP60">
            <v>73</v>
          </cell>
          <cell r="AV60">
            <v>75</v>
          </cell>
          <cell r="BB60">
            <v>93</v>
          </cell>
          <cell r="BH60">
            <v>118</v>
          </cell>
          <cell r="BN60">
            <v>93</v>
          </cell>
          <cell r="BT60">
            <v>109</v>
          </cell>
          <cell r="BZ60">
            <v>101</v>
          </cell>
          <cell r="CF60">
            <v>84</v>
          </cell>
          <cell r="CL60">
            <v>105</v>
          </cell>
          <cell r="CR60">
            <v>78</v>
          </cell>
          <cell r="CX60">
            <v>39</v>
          </cell>
          <cell r="DD60">
            <v>20</v>
          </cell>
          <cell r="DJ60">
            <v>10</v>
          </cell>
          <cell r="DP60">
            <v>2</v>
          </cell>
          <cell r="DV60">
            <v>0</v>
          </cell>
          <cell r="EB60">
            <v>0</v>
          </cell>
          <cell r="EH60">
            <v>0</v>
          </cell>
          <cell r="EK60">
            <v>192</v>
          </cell>
          <cell r="EL60">
            <v>899</v>
          </cell>
          <cell r="EM60">
            <v>338</v>
          </cell>
          <cell r="EO60">
            <v>13.4</v>
          </cell>
          <cell r="EP60">
            <v>62.9</v>
          </cell>
          <cell r="EQ60">
            <v>23.7</v>
          </cell>
          <cell r="ER60">
            <v>44.6</v>
          </cell>
          <cell r="ES60"/>
        </row>
        <row r="61">
          <cell r="E61">
            <v>1507</v>
          </cell>
          <cell r="F61">
            <v>62</v>
          </cell>
          <cell r="L61">
            <v>53</v>
          </cell>
          <cell r="R61">
            <v>66</v>
          </cell>
          <cell r="X61">
            <v>79</v>
          </cell>
          <cell r="AD61">
            <v>84</v>
          </cell>
          <cell r="AJ61">
            <v>65</v>
          </cell>
          <cell r="AP61">
            <v>68</v>
          </cell>
          <cell r="AV61">
            <v>64</v>
          </cell>
          <cell r="BB61">
            <v>112</v>
          </cell>
          <cell r="BH61">
            <v>131</v>
          </cell>
          <cell r="BN61">
            <v>107</v>
          </cell>
          <cell r="BT61">
            <v>104</v>
          </cell>
          <cell r="BZ61">
            <v>90</v>
          </cell>
          <cell r="CF61">
            <v>86</v>
          </cell>
          <cell r="CL61">
            <v>116</v>
          </cell>
          <cell r="CR61">
            <v>96</v>
          </cell>
          <cell r="CX61">
            <v>46</v>
          </cell>
          <cell r="DD61">
            <v>47</v>
          </cell>
          <cell r="DJ61">
            <v>24</v>
          </cell>
          <cell r="DP61">
            <v>6</v>
          </cell>
          <cell r="DV61">
            <v>1</v>
          </cell>
          <cell r="EB61">
            <v>0</v>
          </cell>
          <cell r="EH61">
            <v>0</v>
          </cell>
          <cell r="EK61">
            <v>181</v>
          </cell>
          <cell r="EL61">
            <v>904</v>
          </cell>
          <cell r="EM61">
            <v>422</v>
          </cell>
          <cell r="EO61">
            <v>12</v>
          </cell>
          <cell r="EP61">
            <v>60</v>
          </cell>
          <cell r="EQ61">
            <v>28</v>
          </cell>
          <cell r="ER61">
            <v>47.1</v>
          </cell>
          <cell r="ES61"/>
        </row>
        <row r="62">
          <cell r="E62">
            <v>75844</v>
          </cell>
          <cell r="F62">
            <v>2154</v>
          </cell>
          <cell r="L62">
            <v>2583</v>
          </cell>
          <cell r="R62">
            <v>2786</v>
          </cell>
          <cell r="X62">
            <v>3296</v>
          </cell>
          <cell r="AD62">
            <v>5433</v>
          </cell>
          <cell r="AJ62">
            <v>4407</v>
          </cell>
          <cell r="AP62">
            <v>4010</v>
          </cell>
          <cell r="AV62">
            <v>4250</v>
          </cell>
          <cell r="BB62">
            <v>5087</v>
          </cell>
          <cell r="BH62">
            <v>5697</v>
          </cell>
          <cell r="BN62">
            <v>5210</v>
          </cell>
          <cell r="BT62">
            <v>4726</v>
          </cell>
          <cell r="BZ62">
            <v>4042</v>
          </cell>
          <cell r="CF62">
            <v>4083</v>
          </cell>
          <cell r="CL62">
            <v>5427</v>
          </cell>
          <cell r="CR62">
            <v>4350</v>
          </cell>
          <cell r="CX62">
            <v>3633</v>
          </cell>
          <cell r="DD62">
            <v>2725</v>
          </cell>
          <cell r="DJ62">
            <v>1394</v>
          </cell>
          <cell r="DP62">
            <v>476</v>
          </cell>
          <cell r="DV62">
            <v>67</v>
          </cell>
          <cell r="EB62">
            <v>8</v>
          </cell>
          <cell r="EH62">
            <v>0</v>
          </cell>
          <cell r="EK62">
            <v>7523</v>
          </cell>
          <cell r="EL62">
            <v>46158</v>
          </cell>
          <cell r="EM62">
            <v>22163</v>
          </cell>
          <cell r="EO62">
            <v>9.9</v>
          </cell>
          <cell r="EP62">
            <v>60.9</v>
          </cell>
          <cell r="EQ62">
            <v>29.2</v>
          </cell>
          <cell r="ER62">
            <v>47.8</v>
          </cell>
          <cell r="ES62">
            <v>108</v>
          </cell>
        </row>
        <row r="63">
          <cell r="E63">
            <v>34834</v>
          </cell>
          <cell r="F63">
            <v>1078</v>
          </cell>
          <cell r="L63">
            <v>1320</v>
          </cell>
          <cell r="R63">
            <v>1446</v>
          </cell>
          <cell r="X63">
            <v>1639</v>
          </cell>
          <cell r="AD63">
            <v>2685</v>
          </cell>
          <cell r="AJ63">
            <v>2064</v>
          </cell>
          <cell r="AP63">
            <v>1953</v>
          </cell>
          <cell r="AV63">
            <v>1992</v>
          </cell>
          <cell r="BB63">
            <v>2361</v>
          </cell>
          <cell r="BH63">
            <v>2672</v>
          </cell>
          <cell r="BN63">
            <v>2456</v>
          </cell>
          <cell r="BT63">
            <v>2276</v>
          </cell>
          <cell r="BZ63">
            <v>1876</v>
          </cell>
          <cell r="CF63">
            <v>1965</v>
          </cell>
          <cell r="CL63">
            <v>2489</v>
          </cell>
          <cell r="CR63">
            <v>1758</v>
          </cell>
          <cell r="CX63">
            <v>1412</v>
          </cell>
          <cell r="DD63">
            <v>903</v>
          </cell>
          <cell r="DJ63">
            <v>393</v>
          </cell>
          <cell r="DP63">
            <v>87</v>
          </cell>
          <cell r="DV63">
            <v>7</v>
          </cell>
          <cell r="EB63">
            <v>2</v>
          </cell>
          <cell r="EH63">
            <v>0</v>
          </cell>
          <cell r="EK63">
            <v>3844</v>
          </cell>
          <cell r="EL63">
            <v>21974</v>
          </cell>
          <cell r="EM63">
            <v>9016</v>
          </cell>
          <cell r="EO63">
            <v>11</v>
          </cell>
          <cell r="EP63">
            <v>63.1</v>
          </cell>
          <cell r="EQ63">
            <v>25.9</v>
          </cell>
          <cell r="ER63">
            <v>45.7</v>
          </cell>
          <cell r="ES63"/>
        </row>
        <row r="64">
          <cell r="E64">
            <v>41010</v>
          </cell>
          <cell r="F64">
            <v>1076</v>
          </cell>
          <cell r="L64">
            <v>1263</v>
          </cell>
          <cell r="R64">
            <v>1340</v>
          </cell>
          <cell r="X64">
            <v>1657</v>
          </cell>
          <cell r="AD64">
            <v>2748</v>
          </cell>
          <cell r="AJ64">
            <v>2343</v>
          </cell>
          <cell r="AP64">
            <v>2057</v>
          </cell>
          <cell r="AV64">
            <v>2258</v>
          </cell>
          <cell r="BB64">
            <v>2726</v>
          </cell>
          <cell r="BH64">
            <v>3025</v>
          </cell>
          <cell r="BN64">
            <v>2754</v>
          </cell>
          <cell r="BT64">
            <v>2450</v>
          </cell>
          <cell r="BZ64">
            <v>2166</v>
          </cell>
          <cell r="CF64">
            <v>2118</v>
          </cell>
          <cell r="CL64">
            <v>2938</v>
          </cell>
          <cell r="CR64">
            <v>2592</v>
          </cell>
          <cell r="CX64">
            <v>2221</v>
          </cell>
          <cell r="DD64">
            <v>1822</v>
          </cell>
          <cell r="DJ64">
            <v>1001</v>
          </cell>
          <cell r="DP64">
            <v>389</v>
          </cell>
          <cell r="DV64">
            <v>60</v>
          </cell>
          <cell r="EB64">
            <v>6</v>
          </cell>
          <cell r="EH64">
            <v>0</v>
          </cell>
          <cell r="EK64">
            <v>3679</v>
          </cell>
          <cell r="EL64">
            <v>24184</v>
          </cell>
          <cell r="EM64">
            <v>13147</v>
          </cell>
          <cell r="EO64">
            <v>9</v>
          </cell>
          <cell r="EP64">
            <v>59</v>
          </cell>
          <cell r="EQ64">
            <v>32.1</v>
          </cell>
          <cell r="ER64">
            <v>49.6</v>
          </cell>
          <cell r="ES64"/>
        </row>
        <row r="65">
          <cell r="E65">
            <v>2625</v>
          </cell>
          <cell r="F65">
            <v>79</v>
          </cell>
          <cell r="L65">
            <v>90</v>
          </cell>
          <cell r="R65">
            <v>116</v>
          </cell>
          <cell r="X65">
            <v>121</v>
          </cell>
          <cell r="AD65">
            <v>180</v>
          </cell>
          <cell r="AJ65">
            <v>125</v>
          </cell>
          <cell r="AP65">
            <v>110</v>
          </cell>
          <cell r="AV65">
            <v>152</v>
          </cell>
          <cell r="BB65">
            <v>187</v>
          </cell>
          <cell r="BH65">
            <v>202</v>
          </cell>
          <cell r="BN65">
            <v>183</v>
          </cell>
          <cell r="BT65">
            <v>170</v>
          </cell>
          <cell r="BZ65">
            <v>158</v>
          </cell>
          <cell r="CF65">
            <v>154</v>
          </cell>
          <cell r="CL65">
            <v>165</v>
          </cell>
          <cell r="CR65">
            <v>147</v>
          </cell>
          <cell r="CX65">
            <v>126</v>
          </cell>
          <cell r="DD65">
            <v>101</v>
          </cell>
          <cell r="DJ65">
            <v>49</v>
          </cell>
          <cell r="DP65">
            <v>9</v>
          </cell>
          <cell r="DV65">
            <v>1</v>
          </cell>
          <cell r="EB65">
            <v>0</v>
          </cell>
          <cell r="EH65">
            <v>0</v>
          </cell>
          <cell r="EK65">
            <v>285</v>
          </cell>
          <cell r="EL65">
            <v>1588</v>
          </cell>
          <cell r="EM65">
            <v>752</v>
          </cell>
          <cell r="EO65">
            <v>10.9</v>
          </cell>
          <cell r="EP65">
            <v>60.5</v>
          </cell>
          <cell r="EQ65">
            <v>28.6</v>
          </cell>
          <cell r="ER65">
            <v>47.7</v>
          </cell>
          <cell r="ES65">
            <v>101</v>
          </cell>
        </row>
        <row r="66">
          <cell r="E66">
            <v>1199</v>
          </cell>
          <cell r="F66">
            <v>43</v>
          </cell>
          <cell r="L66">
            <v>41</v>
          </cell>
          <cell r="R66">
            <v>70</v>
          </cell>
          <cell r="X66">
            <v>57</v>
          </cell>
          <cell r="AD66">
            <v>78</v>
          </cell>
          <cell r="AJ66">
            <v>60</v>
          </cell>
          <cell r="AP66">
            <v>49</v>
          </cell>
          <cell r="AV66">
            <v>67</v>
          </cell>
          <cell r="BB66">
            <v>91</v>
          </cell>
          <cell r="BH66">
            <v>98</v>
          </cell>
          <cell r="BN66">
            <v>90</v>
          </cell>
          <cell r="BT66">
            <v>76</v>
          </cell>
          <cell r="BZ66">
            <v>69</v>
          </cell>
          <cell r="CF66">
            <v>70</v>
          </cell>
          <cell r="CL66">
            <v>89</v>
          </cell>
          <cell r="CR66">
            <v>49</v>
          </cell>
          <cell r="CX66">
            <v>44</v>
          </cell>
          <cell r="DD66">
            <v>40</v>
          </cell>
          <cell r="DJ66">
            <v>15</v>
          </cell>
          <cell r="DP66">
            <v>2</v>
          </cell>
          <cell r="DV66">
            <v>1</v>
          </cell>
          <cell r="EB66">
            <v>0</v>
          </cell>
          <cell r="EH66">
            <v>0</v>
          </cell>
          <cell r="EK66">
            <v>154</v>
          </cell>
          <cell r="EL66">
            <v>735</v>
          </cell>
          <cell r="EM66">
            <v>310</v>
          </cell>
          <cell r="EO66">
            <v>12.8</v>
          </cell>
          <cell r="EP66">
            <v>61.3</v>
          </cell>
          <cell r="EQ66">
            <v>25.9</v>
          </cell>
          <cell r="ER66">
            <v>45.8</v>
          </cell>
          <cell r="ES66"/>
        </row>
        <row r="67">
          <cell r="E67">
            <v>1426</v>
          </cell>
          <cell r="F67">
            <v>36</v>
          </cell>
          <cell r="L67">
            <v>49</v>
          </cell>
          <cell r="R67">
            <v>46</v>
          </cell>
          <cell r="X67">
            <v>64</v>
          </cell>
          <cell r="AD67">
            <v>102</v>
          </cell>
          <cell r="AJ67">
            <v>65</v>
          </cell>
          <cell r="AP67">
            <v>61</v>
          </cell>
          <cell r="AV67">
            <v>85</v>
          </cell>
          <cell r="BB67">
            <v>96</v>
          </cell>
          <cell r="BH67">
            <v>104</v>
          </cell>
          <cell r="BN67">
            <v>93</v>
          </cell>
          <cell r="BT67">
            <v>94</v>
          </cell>
          <cell r="BZ67">
            <v>89</v>
          </cell>
          <cell r="CF67">
            <v>84</v>
          </cell>
          <cell r="CL67">
            <v>76</v>
          </cell>
          <cell r="CR67">
            <v>98</v>
          </cell>
          <cell r="CX67">
            <v>82</v>
          </cell>
          <cell r="DD67">
            <v>61</v>
          </cell>
          <cell r="DJ67">
            <v>34</v>
          </cell>
          <cell r="DP67">
            <v>7</v>
          </cell>
          <cell r="DV67">
            <v>0</v>
          </cell>
          <cell r="EB67">
            <v>0</v>
          </cell>
          <cell r="EH67">
            <v>0</v>
          </cell>
          <cell r="EK67">
            <v>131</v>
          </cell>
          <cell r="EL67">
            <v>853</v>
          </cell>
          <cell r="EM67">
            <v>442</v>
          </cell>
          <cell r="EO67">
            <v>9.1999999999999993</v>
          </cell>
          <cell r="EP67">
            <v>59.8</v>
          </cell>
          <cell r="EQ67">
            <v>31</v>
          </cell>
          <cell r="ER67">
            <v>49.3</v>
          </cell>
          <cell r="ES67"/>
        </row>
        <row r="68">
          <cell r="E68">
            <v>8105</v>
          </cell>
          <cell r="F68">
            <v>231</v>
          </cell>
          <cell r="L68">
            <v>254</v>
          </cell>
          <cell r="R68">
            <v>313</v>
          </cell>
          <cell r="X68">
            <v>391</v>
          </cell>
          <cell r="AD68">
            <v>575</v>
          </cell>
          <cell r="AJ68">
            <v>449</v>
          </cell>
          <cell r="AP68">
            <v>408</v>
          </cell>
          <cell r="AV68">
            <v>408</v>
          </cell>
          <cell r="BB68">
            <v>532</v>
          </cell>
          <cell r="BH68">
            <v>579</v>
          </cell>
          <cell r="BN68">
            <v>542</v>
          </cell>
          <cell r="BT68">
            <v>513</v>
          </cell>
          <cell r="BZ68">
            <v>449</v>
          </cell>
          <cell r="CF68">
            <v>453</v>
          </cell>
          <cell r="CL68">
            <v>621</v>
          </cell>
          <cell r="CR68">
            <v>472</v>
          </cell>
          <cell r="CX68">
            <v>411</v>
          </cell>
          <cell r="DD68">
            <v>262</v>
          </cell>
          <cell r="DJ68">
            <v>177</v>
          </cell>
          <cell r="DP68">
            <v>53</v>
          </cell>
          <cell r="DV68">
            <v>11</v>
          </cell>
          <cell r="EB68">
            <v>1</v>
          </cell>
          <cell r="EH68">
            <v>0</v>
          </cell>
          <cell r="EK68">
            <v>798</v>
          </cell>
          <cell r="EL68">
            <v>4846</v>
          </cell>
          <cell r="EM68">
            <v>2461</v>
          </cell>
          <cell r="EO68">
            <v>9.8000000000000007</v>
          </cell>
          <cell r="EP68">
            <v>59.8</v>
          </cell>
          <cell r="EQ68">
            <v>30.4</v>
          </cell>
          <cell r="ER68">
            <v>48.2</v>
          </cell>
          <cell r="ES68">
            <v>105</v>
          </cell>
        </row>
        <row r="69">
          <cell r="E69">
            <v>3741</v>
          </cell>
          <cell r="F69">
            <v>115</v>
          </cell>
          <cell r="L69">
            <v>139</v>
          </cell>
          <cell r="R69">
            <v>170</v>
          </cell>
          <cell r="X69">
            <v>194</v>
          </cell>
          <cell r="AD69">
            <v>283</v>
          </cell>
          <cell r="AJ69">
            <v>220</v>
          </cell>
          <cell r="AP69">
            <v>191</v>
          </cell>
          <cell r="AV69">
            <v>185</v>
          </cell>
          <cell r="BB69">
            <v>251</v>
          </cell>
          <cell r="BH69">
            <v>255</v>
          </cell>
          <cell r="BN69">
            <v>254</v>
          </cell>
          <cell r="BT69">
            <v>250</v>
          </cell>
          <cell r="BZ69">
            <v>213</v>
          </cell>
          <cell r="CF69">
            <v>215</v>
          </cell>
          <cell r="CL69">
            <v>289</v>
          </cell>
          <cell r="CR69">
            <v>194</v>
          </cell>
          <cell r="CX69">
            <v>175</v>
          </cell>
          <cell r="DD69">
            <v>93</v>
          </cell>
          <cell r="DJ69">
            <v>41</v>
          </cell>
          <cell r="DP69">
            <v>13</v>
          </cell>
          <cell r="DV69">
            <v>1</v>
          </cell>
          <cell r="EB69">
            <v>0</v>
          </cell>
          <cell r="EH69">
            <v>0</v>
          </cell>
          <cell r="EK69">
            <v>424</v>
          </cell>
          <cell r="EL69">
            <v>2296</v>
          </cell>
          <cell r="EM69">
            <v>1021</v>
          </cell>
          <cell r="EO69">
            <v>11.3</v>
          </cell>
          <cell r="EP69">
            <v>61.4</v>
          </cell>
          <cell r="EQ69">
            <v>27.3</v>
          </cell>
          <cell r="ER69">
            <v>46.1</v>
          </cell>
          <cell r="ES69"/>
        </row>
        <row r="70">
          <cell r="E70">
            <v>4364</v>
          </cell>
          <cell r="F70">
            <v>116</v>
          </cell>
          <cell r="L70">
            <v>115</v>
          </cell>
          <cell r="R70">
            <v>143</v>
          </cell>
          <cell r="X70">
            <v>197</v>
          </cell>
          <cell r="AD70">
            <v>292</v>
          </cell>
          <cell r="AJ70">
            <v>229</v>
          </cell>
          <cell r="AP70">
            <v>217</v>
          </cell>
          <cell r="AV70">
            <v>223</v>
          </cell>
          <cell r="BB70">
            <v>281</v>
          </cell>
          <cell r="BH70">
            <v>324</v>
          </cell>
          <cell r="BN70">
            <v>288</v>
          </cell>
          <cell r="BT70">
            <v>263</v>
          </cell>
          <cell r="BZ70">
            <v>236</v>
          </cell>
          <cell r="CF70">
            <v>238</v>
          </cell>
          <cell r="CL70">
            <v>332</v>
          </cell>
          <cell r="CR70">
            <v>278</v>
          </cell>
          <cell r="CX70">
            <v>236</v>
          </cell>
          <cell r="DD70">
            <v>169</v>
          </cell>
          <cell r="DJ70">
            <v>136</v>
          </cell>
          <cell r="DP70">
            <v>40</v>
          </cell>
          <cell r="DV70">
            <v>10</v>
          </cell>
          <cell r="EB70">
            <v>1</v>
          </cell>
          <cell r="EH70">
            <v>0</v>
          </cell>
          <cell r="EK70">
            <v>374</v>
          </cell>
          <cell r="EL70">
            <v>2550</v>
          </cell>
          <cell r="EM70">
            <v>1440</v>
          </cell>
          <cell r="EO70">
            <v>8.6</v>
          </cell>
          <cell r="EP70">
            <v>58.4</v>
          </cell>
          <cell r="EQ70">
            <v>33</v>
          </cell>
          <cell r="ER70">
            <v>50</v>
          </cell>
          <cell r="ES70"/>
        </row>
        <row r="71">
          <cell r="E71">
            <v>2681</v>
          </cell>
          <cell r="F71">
            <v>42</v>
          </cell>
          <cell r="L71">
            <v>64</v>
          </cell>
          <cell r="R71">
            <v>90</v>
          </cell>
          <cell r="X71">
            <v>132</v>
          </cell>
          <cell r="AD71">
            <v>229</v>
          </cell>
          <cell r="AJ71">
            <v>151</v>
          </cell>
          <cell r="AP71">
            <v>130</v>
          </cell>
          <cell r="AV71">
            <v>124</v>
          </cell>
          <cell r="BB71">
            <v>146</v>
          </cell>
          <cell r="BH71">
            <v>187</v>
          </cell>
          <cell r="BN71">
            <v>180</v>
          </cell>
          <cell r="BT71">
            <v>176</v>
          </cell>
          <cell r="BZ71">
            <v>148</v>
          </cell>
          <cell r="CF71">
            <v>150</v>
          </cell>
          <cell r="CL71">
            <v>175</v>
          </cell>
          <cell r="CR71">
            <v>165</v>
          </cell>
          <cell r="CX71">
            <v>165</v>
          </cell>
          <cell r="DD71">
            <v>135</v>
          </cell>
          <cell r="DJ71">
            <v>62</v>
          </cell>
          <cell r="DP71">
            <v>20</v>
          </cell>
          <cell r="DV71">
            <v>9</v>
          </cell>
          <cell r="EB71">
            <v>1</v>
          </cell>
          <cell r="EH71">
            <v>0</v>
          </cell>
          <cell r="EK71">
            <v>196</v>
          </cell>
          <cell r="EL71">
            <v>1603</v>
          </cell>
          <cell r="EM71">
            <v>882</v>
          </cell>
          <cell r="EO71">
            <v>7.3</v>
          </cell>
          <cell r="EP71">
            <v>59.8</v>
          </cell>
          <cell r="EQ71">
            <v>32.9</v>
          </cell>
          <cell r="ER71">
            <v>50.2</v>
          </cell>
          <cell r="ES71">
            <v>105</v>
          </cell>
        </row>
        <row r="72">
          <cell r="E72">
            <v>1240</v>
          </cell>
          <cell r="F72">
            <v>21</v>
          </cell>
          <cell r="L72">
            <v>30</v>
          </cell>
          <cell r="R72">
            <v>47</v>
          </cell>
          <cell r="X72">
            <v>65</v>
          </cell>
          <cell r="AD72">
            <v>107</v>
          </cell>
          <cell r="AJ72">
            <v>63</v>
          </cell>
          <cell r="AP72">
            <v>70</v>
          </cell>
          <cell r="AV72">
            <v>66</v>
          </cell>
          <cell r="BB72">
            <v>66</v>
          </cell>
          <cell r="BH72">
            <v>91</v>
          </cell>
          <cell r="BN72">
            <v>94</v>
          </cell>
          <cell r="BT72">
            <v>90</v>
          </cell>
          <cell r="BZ72">
            <v>70</v>
          </cell>
          <cell r="CF72">
            <v>82</v>
          </cell>
          <cell r="CL72">
            <v>76</v>
          </cell>
          <cell r="CR72">
            <v>63</v>
          </cell>
          <cell r="CX72">
            <v>72</v>
          </cell>
          <cell r="DD72">
            <v>46</v>
          </cell>
          <cell r="DJ72">
            <v>18</v>
          </cell>
          <cell r="DP72">
            <v>3</v>
          </cell>
          <cell r="DV72">
            <v>0</v>
          </cell>
          <cell r="EB72">
            <v>0</v>
          </cell>
          <cell r="EH72">
            <v>0</v>
          </cell>
          <cell r="EK72">
            <v>98</v>
          </cell>
          <cell r="EL72">
            <v>782</v>
          </cell>
          <cell r="EM72">
            <v>360</v>
          </cell>
          <cell r="EO72">
            <v>7.9</v>
          </cell>
          <cell r="EP72">
            <v>63.1</v>
          </cell>
          <cell r="EQ72">
            <v>29</v>
          </cell>
          <cell r="ER72">
            <v>48.2</v>
          </cell>
          <cell r="ES72"/>
        </row>
        <row r="73">
          <cell r="E73">
            <v>1441</v>
          </cell>
          <cell r="F73">
            <v>21</v>
          </cell>
          <cell r="L73">
            <v>34</v>
          </cell>
          <cell r="R73">
            <v>43</v>
          </cell>
          <cell r="X73">
            <v>67</v>
          </cell>
          <cell r="AD73">
            <v>122</v>
          </cell>
          <cell r="AJ73">
            <v>88</v>
          </cell>
          <cell r="AP73">
            <v>60</v>
          </cell>
          <cell r="AV73">
            <v>58</v>
          </cell>
          <cell r="BB73">
            <v>80</v>
          </cell>
          <cell r="BH73">
            <v>96</v>
          </cell>
          <cell r="BN73">
            <v>86</v>
          </cell>
          <cell r="BT73">
            <v>86</v>
          </cell>
          <cell r="BZ73">
            <v>78</v>
          </cell>
          <cell r="CF73">
            <v>68</v>
          </cell>
          <cell r="CL73">
            <v>99</v>
          </cell>
          <cell r="CR73">
            <v>102</v>
          </cell>
          <cell r="CX73">
            <v>93</v>
          </cell>
          <cell r="DD73">
            <v>89</v>
          </cell>
          <cell r="DJ73">
            <v>44</v>
          </cell>
          <cell r="DP73">
            <v>17</v>
          </cell>
          <cell r="DV73">
            <v>9</v>
          </cell>
          <cell r="EB73">
            <v>1</v>
          </cell>
          <cell r="EH73">
            <v>0</v>
          </cell>
          <cell r="EK73">
            <v>98</v>
          </cell>
          <cell r="EL73">
            <v>821</v>
          </cell>
          <cell r="EM73">
            <v>522</v>
          </cell>
          <cell r="EO73">
            <v>6.8</v>
          </cell>
          <cell r="EP73">
            <v>57</v>
          </cell>
          <cell r="EQ73">
            <v>36.200000000000003</v>
          </cell>
          <cell r="ER73">
            <v>51.8</v>
          </cell>
          <cell r="ES73"/>
        </row>
        <row r="74">
          <cell r="E74">
            <v>2749</v>
          </cell>
          <cell r="F74">
            <v>67</v>
          </cell>
          <cell r="L74">
            <v>88</v>
          </cell>
          <cell r="R74">
            <v>106</v>
          </cell>
          <cell r="X74">
            <v>140</v>
          </cell>
          <cell r="AD74">
            <v>244</v>
          </cell>
          <cell r="AJ74">
            <v>157</v>
          </cell>
          <cell r="AP74">
            <v>161</v>
          </cell>
          <cell r="AV74">
            <v>155</v>
          </cell>
          <cell r="BB74">
            <v>178</v>
          </cell>
          <cell r="BH74">
            <v>244</v>
          </cell>
          <cell r="BN74">
            <v>196</v>
          </cell>
          <cell r="BT74">
            <v>139</v>
          </cell>
          <cell r="BZ74">
            <v>123</v>
          </cell>
          <cell r="CF74">
            <v>137</v>
          </cell>
          <cell r="CL74">
            <v>187</v>
          </cell>
          <cell r="CR74">
            <v>156</v>
          </cell>
          <cell r="CX74">
            <v>130</v>
          </cell>
          <cell r="DD74">
            <v>80</v>
          </cell>
          <cell r="DJ74">
            <v>41</v>
          </cell>
          <cell r="DP74">
            <v>18</v>
          </cell>
          <cell r="DV74">
            <v>2</v>
          </cell>
          <cell r="EB74">
            <v>0</v>
          </cell>
          <cell r="EH74">
            <v>0</v>
          </cell>
          <cell r="EK74">
            <v>261</v>
          </cell>
          <cell r="EL74">
            <v>1737</v>
          </cell>
          <cell r="EM74">
            <v>751</v>
          </cell>
          <cell r="EO74">
            <v>9.5</v>
          </cell>
          <cell r="EP74">
            <v>63.2</v>
          </cell>
          <cell r="EQ74">
            <v>27.3</v>
          </cell>
          <cell r="ER74">
            <v>46.4</v>
          </cell>
          <cell r="ES74">
            <v>104</v>
          </cell>
        </row>
        <row r="75">
          <cell r="E75">
            <v>1293</v>
          </cell>
          <cell r="F75">
            <v>32</v>
          </cell>
          <cell r="L75">
            <v>50</v>
          </cell>
          <cell r="R75">
            <v>58</v>
          </cell>
          <cell r="X75">
            <v>74</v>
          </cell>
          <cell r="AD75">
            <v>132</v>
          </cell>
          <cell r="AJ75">
            <v>79</v>
          </cell>
          <cell r="AP75">
            <v>84</v>
          </cell>
          <cell r="AV75">
            <v>79</v>
          </cell>
          <cell r="BB75">
            <v>81</v>
          </cell>
          <cell r="BH75">
            <v>119</v>
          </cell>
          <cell r="BN75">
            <v>76</v>
          </cell>
          <cell r="BT75">
            <v>61</v>
          </cell>
          <cell r="BZ75">
            <v>51</v>
          </cell>
          <cell r="CF75">
            <v>64</v>
          </cell>
          <cell r="CL75">
            <v>89</v>
          </cell>
          <cell r="CR75">
            <v>70</v>
          </cell>
          <cell r="CX75">
            <v>53</v>
          </cell>
          <cell r="DD75">
            <v>22</v>
          </cell>
          <cell r="DJ75">
            <v>15</v>
          </cell>
          <cell r="DP75">
            <v>4</v>
          </cell>
          <cell r="DV75">
            <v>0</v>
          </cell>
          <cell r="EB75">
            <v>0</v>
          </cell>
          <cell r="EH75">
            <v>0</v>
          </cell>
          <cell r="EK75">
            <v>140</v>
          </cell>
          <cell r="EL75">
            <v>836</v>
          </cell>
          <cell r="EM75">
            <v>317</v>
          </cell>
          <cell r="EO75">
            <v>10.8</v>
          </cell>
          <cell r="EP75">
            <v>64.7</v>
          </cell>
          <cell r="EQ75">
            <v>24.5</v>
          </cell>
          <cell r="ER75">
            <v>43.8</v>
          </cell>
          <cell r="ES75"/>
        </row>
        <row r="76">
          <cell r="E76">
            <v>1456</v>
          </cell>
          <cell r="F76">
            <v>35</v>
          </cell>
          <cell r="L76">
            <v>38</v>
          </cell>
          <cell r="R76">
            <v>48</v>
          </cell>
          <cell r="X76">
            <v>66</v>
          </cell>
          <cell r="AD76">
            <v>112</v>
          </cell>
          <cell r="AJ76">
            <v>78</v>
          </cell>
          <cell r="AP76">
            <v>77</v>
          </cell>
          <cell r="AV76">
            <v>76</v>
          </cell>
          <cell r="BB76">
            <v>97</v>
          </cell>
          <cell r="BH76">
            <v>125</v>
          </cell>
          <cell r="BN76">
            <v>120</v>
          </cell>
          <cell r="BT76">
            <v>78</v>
          </cell>
          <cell r="BZ76">
            <v>72</v>
          </cell>
          <cell r="CF76">
            <v>73</v>
          </cell>
          <cell r="CL76">
            <v>98</v>
          </cell>
          <cell r="CR76">
            <v>86</v>
          </cell>
          <cell r="CX76">
            <v>77</v>
          </cell>
          <cell r="DD76">
            <v>58</v>
          </cell>
          <cell r="DJ76">
            <v>26</v>
          </cell>
          <cell r="DP76">
            <v>14</v>
          </cell>
          <cell r="DV76">
            <v>2</v>
          </cell>
          <cell r="EB76">
            <v>0</v>
          </cell>
          <cell r="EH76">
            <v>0</v>
          </cell>
          <cell r="EK76">
            <v>121</v>
          </cell>
          <cell r="EL76">
            <v>901</v>
          </cell>
          <cell r="EM76">
            <v>434</v>
          </cell>
          <cell r="EO76">
            <v>8.3000000000000007</v>
          </cell>
          <cell r="EP76">
            <v>61.9</v>
          </cell>
          <cell r="EQ76">
            <v>29.8</v>
          </cell>
          <cell r="ER76">
            <v>48.7</v>
          </cell>
          <cell r="ES76"/>
        </row>
        <row r="77">
          <cell r="E77">
            <v>6091</v>
          </cell>
          <cell r="F77">
            <v>140</v>
          </cell>
          <cell r="L77">
            <v>173</v>
          </cell>
          <cell r="R77">
            <v>183</v>
          </cell>
          <cell r="X77">
            <v>235</v>
          </cell>
          <cell r="AD77">
            <v>416</v>
          </cell>
          <cell r="AJ77">
            <v>277</v>
          </cell>
          <cell r="AP77">
            <v>267</v>
          </cell>
          <cell r="AV77">
            <v>322</v>
          </cell>
          <cell r="BB77">
            <v>361</v>
          </cell>
          <cell r="BH77">
            <v>458</v>
          </cell>
          <cell r="BN77">
            <v>454</v>
          </cell>
          <cell r="BT77">
            <v>368</v>
          </cell>
          <cell r="BZ77">
            <v>339</v>
          </cell>
          <cell r="CF77">
            <v>343</v>
          </cell>
          <cell r="CL77">
            <v>481</v>
          </cell>
          <cell r="CR77">
            <v>408</v>
          </cell>
          <cell r="CX77">
            <v>381</v>
          </cell>
          <cell r="DD77">
            <v>299</v>
          </cell>
          <cell r="DJ77">
            <v>129</v>
          </cell>
          <cell r="DP77">
            <v>49</v>
          </cell>
          <cell r="DV77">
            <v>7</v>
          </cell>
          <cell r="EB77">
            <v>1</v>
          </cell>
          <cell r="EH77">
            <v>0</v>
          </cell>
          <cell r="EK77">
            <v>496</v>
          </cell>
          <cell r="EL77">
            <v>3497</v>
          </cell>
          <cell r="EM77">
            <v>2098</v>
          </cell>
          <cell r="EO77">
            <v>8.1</v>
          </cell>
          <cell r="EP77">
            <v>57.4</v>
          </cell>
          <cell r="EQ77">
            <v>34.4</v>
          </cell>
          <cell r="ER77">
            <v>51</v>
          </cell>
          <cell r="ES77">
            <v>108</v>
          </cell>
        </row>
        <row r="78">
          <cell r="E78">
            <v>2807</v>
          </cell>
          <cell r="F78">
            <v>64</v>
          </cell>
          <cell r="L78">
            <v>91</v>
          </cell>
          <cell r="R78">
            <v>109</v>
          </cell>
          <cell r="X78">
            <v>122</v>
          </cell>
          <cell r="AD78">
            <v>211</v>
          </cell>
          <cell r="AJ78">
            <v>112</v>
          </cell>
          <cell r="AP78">
            <v>136</v>
          </cell>
          <cell r="AV78">
            <v>154</v>
          </cell>
          <cell r="BB78">
            <v>178</v>
          </cell>
          <cell r="BH78">
            <v>219</v>
          </cell>
          <cell r="BN78">
            <v>214</v>
          </cell>
          <cell r="BT78">
            <v>185</v>
          </cell>
          <cell r="BZ78">
            <v>174</v>
          </cell>
          <cell r="CF78">
            <v>166</v>
          </cell>
          <cell r="CL78">
            <v>220</v>
          </cell>
          <cell r="CR78">
            <v>151</v>
          </cell>
          <cell r="CX78">
            <v>159</v>
          </cell>
          <cell r="DD78">
            <v>96</v>
          </cell>
          <cell r="DJ78">
            <v>38</v>
          </cell>
          <cell r="DP78">
            <v>7</v>
          </cell>
          <cell r="DV78">
            <v>1</v>
          </cell>
          <cell r="EB78">
            <v>0</v>
          </cell>
          <cell r="EH78">
            <v>0</v>
          </cell>
          <cell r="EK78">
            <v>264</v>
          </cell>
          <cell r="EL78">
            <v>1705</v>
          </cell>
          <cell r="EM78">
            <v>838</v>
          </cell>
          <cell r="EO78">
            <v>9.4</v>
          </cell>
          <cell r="EP78">
            <v>60.7</v>
          </cell>
          <cell r="EQ78">
            <v>29.9</v>
          </cell>
          <cell r="ER78">
            <v>48.5</v>
          </cell>
          <cell r="ES78"/>
        </row>
        <row r="79">
          <cell r="E79">
            <v>3284</v>
          </cell>
          <cell r="F79">
            <v>76</v>
          </cell>
          <cell r="L79">
            <v>82</v>
          </cell>
          <cell r="R79">
            <v>74</v>
          </cell>
          <cell r="X79">
            <v>113</v>
          </cell>
          <cell r="AD79">
            <v>205</v>
          </cell>
          <cell r="AJ79">
            <v>165</v>
          </cell>
          <cell r="AP79">
            <v>131</v>
          </cell>
          <cell r="AV79">
            <v>168</v>
          </cell>
          <cell r="BB79">
            <v>183</v>
          </cell>
          <cell r="BH79">
            <v>239</v>
          </cell>
          <cell r="BN79">
            <v>240</v>
          </cell>
          <cell r="BT79">
            <v>183</v>
          </cell>
          <cell r="BZ79">
            <v>165</v>
          </cell>
          <cell r="CF79">
            <v>177</v>
          </cell>
          <cell r="CL79">
            <v>261</v>
          </cell>
          <cell r="CR79">
            <v>257</v>
          </cell>
          <cell r="CX79">
            <v>222</v>
          </cell>
          <cell r="DD79">
            <v>203</v>
          </cell>
          <cell r="DJ79">
            <v>91</v>
          </cell>
          <cell r="DP79">
            <v>42</v>
          </cell>
          <cell r="DV79">
            <v>6</v>
          </cell>
          <cell r="EB79">
            <v>1</v>
          </cell>
          <cell r="EH79">
            <v>0</v>
          </cell>
          <cell r="EK79">
            <v>232</v>
          </cell>
          <cell r="EL79">
            <v>1792</v>
          </cell>
          <cell r="EM79">
            <v>1260</v>
          </cell>
          <cell r="EO79">
            <v>7.1</v>
          </cell>
          <cell r="EP79">
            <v>54.6</v>
          </cell>
          <cell r="EQ79">
            <v>38.4</v>
          </cell>
          <cell r="ER79">
            <v>53.1</v>
          </cell>
          <cell r="ES79"/>
        </row>
        <row r="80">
          <cell r="E80">
            <v>3648</v>
          </cell>
          <cell r="F80">
            <v>70</v>
          </cell>
          <cell r="L80">
            <v>84</v>
          </cell>
          <cell r="R80">
            <v>99</v>
          </cell>
          <cell r="X80">
            <v>180</v>
          </cell>
          <cell r="AD80">
            <v>335</v>
          </cell>
          <cell r="AJ80">
            <v>199</v>
          </cell>
          <cell r="AP80">
            <v>153</v>
          </cell>
          <cell r="AV80">
            <v>158</v>
          </cell>
          <cell r="BB80">
            <v>180</v>
          </cell>
          <cell r="BH80">
            <v>266</v>
          </cell>
          <cell r="BN80">
            <v>268</v>
          </cell>
          <cell r="BT80">
            <v>227</v>
          </cell>
          <cell r="BZ80">
            <v>231</v>
          </cell>
          <cell r="CF80">
            <v>248</v>
          </cell>
          <cell r="CL80">
            <v>297</v>
          </cell>
          <cell r="CR80">
            <v>206</v>
          </cell>
          <cell r="CX80">
            <v>184</v>
          </cell>
          <cell r="DD80">
            <v>146</v>
          </cell>
          <cell r="DJ80">
            <v>77</v>
          </cell>
          <cell r="DP80">
            <v>35</v>
          </cell>
          <cell r="DV80">
            <v>5</v>
          </cell>
          <cell r="EB80">
            <v>0</v>
          </cell>
          <cell r="EH80">
            <v>0</v>
          </cell>
          <cell r="EK80">
            <v>253</v>
          </cell>
          <cell r="EL80">
            <v>2197</v>
          </cell>
          <cell r="EM80">
            <v>1198</v>
          </cell>
          <cell r="EO80">
            <v>6.9</v>
          </cell>
          <cell r="EP80">
            <v>60.2</v>
          </cell>
          <cell r="EQ80">
            <v>32.799999999999997</v>
          </cell>
          <cell r="ER80">
            <v>50</v>
          </cell>
          <cell r="ES80">
            <v>102</v>
          </cell>
        </row>
        <row r="81">
          <cell r="E81">
            <v>1630</v>
          </cell>
          <cell r="F81">
            <v>32</v>
          </cell>
          <cell r="L81">
            <v>47</v>
          </cell>
          <cell r="R81">
            <v>47</v>
          </cell>
          <cell r="X81">
            <v>94</v>
          </cell>
          <cell r="AD81">
            <v>153</v>
          </cell>
          <cell r="AJ81">
            <v>95</v>
          </cell>
          <cell r="AP81">
            <v>69</v>
          </cell>
          <cell r="AV81">
            <v>81</v>
          </cell>
          <cell r="BB81">
            <v>91</v>
          </cell>
          <cell r="BH81">
            <v>128</v>
          </cell>
          <cell r="BN81">
            <v>126</v>
          </cell>
          <cell r="BT81">
            <v>89</v>
          </cell>
          <cell r="BZ81">
            <v>96</v>
          </cell>
          <cell r="CF81">
            <v>121</v>
          </cell>
          <cell r="CL81">
            <v>141</v>
          </cell>
          <cell r="CR81">
            <v>85</v>
          </cell>
          <cell r="CX81">
            <v>59</v>
          </cell>
          <cell r="DD81">
            <v>50</v>
          </cell>
          <cell r="DJ81">
            <v>20</v>
          </cell>
          <cell r="DP81">
            <v>6</v>
          </cell>
          <cell r="DV81">
            <v>0</v>
          </cell>
          <cell r="EB81">
            <v>0</v>
          </cell>
          <cell r="EH81">
            <v>0</v>
          </cell>
          <cell r="EK81">
            <v>126</v>
          </cell>
          <cell r="EL81">
            <v>1022</v>
          </cell>
          <cell r="EM81">
            <v>482</v>
          </cell>
          <cell r="EO81">
            <v>7.7</v>
          </cell>
          <cell r="EP81">
            <v>62.7</v>
          </cell>
          <cell r="EQ81">
            <v>29.6</v>
          </cell>
          <cell r="ER81">
            <v>47.6</v>
          </cell>
          <cell r="ES81"/>
        </row>
        <row r="82">
          <cell r="E82">
            <v>2018</v>
          </cell>
          <cell r="F82">
            <v>38</v>
          </cell>
          <cell r="L82">
            <v>37</v>
          </cell>
          <cell r="R82">
            <v>52</v>
          </cell>
          <cell r="X82">
            <v>86</v>
          </cell>
          <cell r="AD82">
            <v>182</v>
          </cell>
          <cell r="AJ82">
            <v>104</v>
          </cell>
          <cell r="AP82">
            <v>84</v>
          </cell>
          <cell r="AV82">
            <v>77</v>
          </cell>
          <cell r="BB82">
            <v>89</v>
          </cell>
          <cell r="BH82">
            <v>138</v>
          </cell>
          <cell r="BN82">
            <v>142</v>
          </cell>
          <cell r="BT82">
            <v>138</v>
          </cell>
          <cell r="BZ82">
            <v>135</v>
          </cell>
          <cell r="CF82">
            <v>127</v>
          </cell>
          <cell r="CL82">
            <v>156</v>
          </cell>
          <cell r="CR82">
            <v>121</v>
          </cell>
          <cell r="CX82">
            <v>125</v>
          </cell>
          <cell r="DD82">
            <v>96</v>
          </cell>
          <cell r="DJ82">
            <v>57</v>
          </cell>
          <cell r="DP82">
            <v>29</v>
          </cell>
          <cell r="DV82">
            <v>5</v>
          </cell>
          <cell r="EB82">
            <v>0</v>
          </cell>
          <cell r="EH82">
            <v>0</v>
          </cell>
          <cell r="EK82">
            <v>127</v>
          </cell>
          <cell r="EL82">
            <v>1175</v>
          </cell>
          <cell r="EM82">
            <v>716</v>
          </cell>
          <cell r="EO82">
            <v>6.3</v>
          </cell>
          <cell r="EP82">
            <v>58.2</v>
          </cell>
          <cell r="EQ82">
            <v>35.5</v>
          </cell>
          <cell r="ER82">
            <v>52</v>
          </cell>
          <cell r="ES82"/>
        </row>
        <row r="83">
          <cell r="E83">
            <v>4086</v>
          </cell>
          <cell r="F83">
            <v>106</v>
          </cell>
          <cell r="L83">
            <v>106</v>
          </cell>
          <cell r="R83">
            <v>135</v>
          </cell>
          <cell r="X83">
            <v>218</v>
          </cell>
          <cell r="AD83">
            <v>386</v>
          </cell>
          <cell r="AJ83">
            <v>279</v>
          </cell>
          <cell r="AP83">
            <v>229</v>
          </cell>
          <cell r="AV83">
            <v>235</v>
          </cell>
          <cell r="BB83">
            <v>279</v>
          </cell>
          <cell r="BH83">
            <v>305</v>
          </cell>
          <cell r="BN83">
            <v>314</v>
          </cell>
          <cell r="BT83">
            <v>296</v>
          </cell>
          <cell r="BZ83">
            <v>215</v>
          </cell>
          <cell r="CF83">
            <v>203</v>
          </cell>
          <cell r="CL83">
            <v>245</v>
          </cell>
          <cell r="CR83">
            <v>180</v>
          </cell>
          <cell r="CX83">
            <v>157</v>
          </cell>
          <cell r="DD83">
            <v>110</v>
          </cell>
          <cell r="DJ83">
            <v>65</v>
          </cell>
          <cell r="DP83">
            <v>22</v>
          </cell>
          <cell r="DV83">
            <v>1</v>
          </cell>
          <cell r="EB83">
            <v>0</v>
          </cell>
          <cell r="EH83">
            <v>0</v>
          </cell>
          <cell r="EK83">
            <v>347</v>
          </cell>
          <cell r="EL83">
            <v>2756</v>
          </cell>
          <cell r="EM83">
            <v>983</v>
          </cell>
          <cell r="EO83">
            <v>8.5</v>
          </cell>
          <cell r="EP83">
            <v>67.400000000000006</v>
          </cell>
          <cell r="EQ83">
            <v>24.1</v>
          </cell>
          <cell r="ER83">
            <v>45.6</v>
          </cell>
          <cell r="ES83">
            <v>102</v>
          </cell>
        </row>
        <row r="84">
          <cell r="E84">
            <v>1873</v>
          </cell>
          <cell r="F84">
            <v>46</v>
          </cell>
          <cell r="L84">
            <v>49</v>
          </cell>
          <cell r="R84">
            <v>71</v>
          </cell>
          <cell r="X84">
            <v>105</v>
          </cell>
          <cell r="AD84">
            <v>191</v>
          </cell>
          <cell r="AJ84">
            <v>137</v>
          </cell>
          <cell r="AP84">
            <v>115</v>
          </cell>
          <cell r="AV84">
            <v>100</v>
          </cell>
          <cell r="BB84">
            <v>130</v>
          </cell>
          <cell r="BH84">
            <v>135</v>
          </cell>
          <cell r="BN84">
            <v>142</v>
          </cell>
          <cell r="BT84">
            <v>142</v>
          </cell>
          <cell r="BZ84">
            <v>109</v>
          </cell>
          <cell r="CF84">
            <v>96</v>
          </cell>
          <cell r="CL84">
            <v>118</v>
          </cell>
          <cell r="CR84">
            <v>70</v>
          </cell>
          <cell r="CX84">
            <v>58</v>
          </cell>
          <cell r="DD84">
            <v>38</v>
          </cell>
          <cell r="DJ84">
            <v>17</v>
          </cell>
          <cell r="DP84">
            <v>4</v>
          </cell>
          <cell r="DV84">
            <v>0</v>
          </cell>
          <cell r="EB84">
            <v>0</v>
          </cell>
          <cell r="EH84">
            <v>0</v>
          </cell>
          <cell r="EK84">
            <v>166</v>
          </cell>
          <cell r="EL84">
            <v>1306</v>
          </cell>
          <cell r="EM84">
            <v>401</v>
          </cell>
          <cell r="EO84">
            <v>8.9</v>
          </cell>
          <cell r="EP84">
            <v>69.7</v>
          </cell>
          <cell r="EQ84">
            <v>21.4</v>
          </cell>
          <cell r="ER84">
            <v>44.1</v>
          </cell>
          <cell r="ES84"/>
        </row>
        <row r="85">
          <cell r="E85">
            <v>2213</v>
          </cell>
          <cell r="F85">
            <v>60</v>
          </cell>
          <cell r="L85">
            <v>57</v>
          </cell>
          <cell r="R85">
            <v>64</v>
          </cell>
          <cell r="X85">
            <v>113</v>
          </cell>
          <cell r="AD85">
            <v>195</v>
          </cell>
          <cell r="AJ85">
            <v>142</v>
          </cell>
          <cell r="AP85">
            <v>114</v>
          </cell>
          <cell r="AV85">
            <v>135</v>
          </cell>
          <cell r="BB85">
            <v>149</v>
          </cell>
          <cell r="BH85">
            <v>170</v>
          </cell>
          <cell r="BN85">
            <v>172</v>
          </cell>
          <cell r="BT85">
            <v>154</v>
          </cell>
          <cell r="BZ85">
            <v>106</v>
          </cell>
          <cell r="CF85">
            <v>107</v>
          </cell>
          <cell r="CL85">
            <v>127</v>
          </cell>
          <cell r="CR85">
            <v>110</v>
          </cell>
          <cell r="CX85">
            <v>99</v>
          </cell>
          <cell r="DD85">
            <v>72</v>
          </cell>
          <cell r="DJ85">
            <v>48</v>
          </cell>
          <cell r="DP85">
            <v>18</v>
          </cell>
          <cell r="DV85">
            <v>1</v>
          </cell>
          <cell r="EB85">
            <v>0</v>
          </cell>
          <cell r="EH85">
            <v>0</v>
          </cell>
          <cell r="EK85">
            <v>181</v>
          </cell>
          <cell r="EL85">
            <v>1450</v>
          </cell>
          <cell r="EM85">
            <v>582</v>
          </cell>
          <cell r="EO85">
            <v>8.1999999999999993</v>
          </cell>
          <cell r="EP85">
            <v>65.5</v>
          </cell>
          <cell r="EQ85">
            <v>26.3</v>
          </cell>
          <cell r="ER85">
            <v>46.9</v>
          </cell>
          <cell r="ES85"/>
        </row>
        <row r="86">
          <cell r="E86">
            <v>3754</v>
          </cell>
          <cell r="F86">
            <v>123</v>
          </cell>
          <cell r="L86">
            <v>171</v>
          </cell>
          <cell r="R86">
            <v>148</v>
          </cell>
          <cell r="X86">
            <v>175</v>
          </cell>
          <cell r="AD86">
            <v>266</v>
          </cell>
          <cell r="AJ86">
            <v>226</v>
          </cell>
          <cell r="AP86">
            <v>215</v>
          </cell>
          <cell r="AV86">
            <v>208</v>
          </cell>
          <cell r="BB86">
            <v>294</v>
          </cell>
          <cell r="BH86">
            <v>288</v>
          </cell>
          <cell r="BN86">
            <v>229</v>
          </cell>
          <cell r="BT86">
            <v>238</v>
          </cell>
          <cell r="BZ86">
            <v>203</v>
          </cell>
          <cell r="CF86">
            <v>191</v>
          </cell>
          <cell r="CL86">
            <v>238</v>
          </cell>
          <cell r="CR86">
            <v>196</v>
          </cell>
          <cell r="CX86">
            <v>146</v>
          </cell>
          <cell r="DD86">
            <v>114</v>
          </cell>
          <cell r="DJ86">
            <v>61</v>
          </cell>
          <cell r="DP86">
            <v>21</v>
          </cell>
          <cell r="DV86">
            <v>2</v>
          </cell>
          <cell r="EB86">
            <v>1</v>
          </cell>
          <cell r="EH86">
            <v>0</v>
          </cell>
          <cell r="EK86">
            <v>442</v>
          </cell>
          <cell r="EL86">
            <v>2342</v>
          </cell>
          <cell r="EM86">
            <v>970</v>
          </cell>
          <cell r="EO86">
            <v>11.8</v>
          </cell>
          <cell r="EP86">
            <v>62.4</v>
          </cell>
          <cell r="EQ86">
            <v>25.8</v>
          </cell>
          <cell r="ER86">
            <v>45.7</v>
          </cell>
          <cell r="ES86">
            <v>105</v>
          </cell>
        </row>
        <row r="87">
          <cell r="E87">
            <v>1750</v>
          </cell>
          <cell r="F87">
            <v>59</v>
          </cell>
          <cell r="L87">
            <v>90</v>
          </cell>
          <cell r="R87">
            <v>80</v>
          </cell>
          <cell r="X87">
            <v>90</v>
          </cell>
          <cell r="AD87">
            <v>141</v>
          </cell>
          <cell r="AJ87">
            <v>111</v>
          </cell>
          <cell r="AP87">
            <v>99</v>
          </cell>
          <cell r="AV87">
            <v>92</v>
          </cell>
          <cell r="BB87">
            <v>138</v>
          </cell>
          <cell r="BH87">
            <v>147</v>
          </cell>
          <cell r="BN87">
            <v>104</v>
          </cell>
          <cell r="BT87">
            <v>106</v>
          </cell>
          <cell r="BZ87">
            <v>105</v>
          </cell>
          <cell r="CF87">
            <v>74</v>
          </cell>
          <cell r="CL87">
            <v>115</v>
          </cell>
          <cell r="CR87">
            <v>88</v>
          </cell>
          <cell r="CX87">
            <v>54</v>
          </cell>
          <cell r="DD87">
            <v>37</v>
          </cell>
          <cell r="DJ87">
            <v>15</v>
          </cell>
          <cell r="DP87">
            <v>5</v>
          </cell>
          <cell r="DV87">
            <v>0</v>
          </cell>
          <cell r="EB87">
            <v>0</v>
          </cell>
          <cell r="EH87">
            <v>0</v>
          </cell>
          <cell r="EK87">
            <v>229</v>
          </cell>
          <cell r="EL87">
            <v>1133</v>
          </cell>
          <cell r="EM87">
            <v>388</v>
          </cell>
          <cell r="EO87">
            <v>13.1</v>
          </cell>
          <cell r="EP87">
            <v>64.7</v>
          </cell>
          <cell r="EQ87">
            <v>22.2</v>
          </cell>
          <cell r="ER87">
            <v>43.5</v>
          </cell>
          <cell r="ES87"/>
        </row>
        <row r="88">
          <cell r="E88">
            <v>2004</v>
          </cell>
          <cell r="F88">
            <v>64</v>
          </cell>
          <cell r="L88">
            <v>81</v>
          </cell>
          <cell r="R88">
            <v>68</v>
          </cell>
          <cell r="X88">
            <v>85</v>
          </cell>
          <cell r="AD88">
            <v>125</v>
          </cell>
          <cell r="AJ88">
            <v>115</v>
          </cell>
          <cell r="AP88">
            <v>116</v>
          </cell>
          <cell r="AV88">
            <v>116</v>
          </cell>
          <cell r="BB88">
            <v>156</v>
          </cell>
          <cell r="BH88">
            <v>141</v>
          </cell>
          <cell r="BN88">
            <v>125</v>
          </cell>
          <cell r="BT88">
            <v>132</v>
          </cell>
          <cell r="BZ88">
            <v>98</v>
          </cell>
          <cell r="CF88">
            <v>117</v>
          </cell>
          <cell r="CL88">
            <v>123</v>
          </cell>
          <cell r="CR88">
            <v>108</v>
          </cell>
          <cell r="CX88">
            <v>92</v>
          </cell>
          <cell r="DD88">
            <v>77</v>
          </cell>
          <cell r="DJ88">
            <v>46</v>
          </cell>
          <cell r="DP88">
            <v>16</v>
          </cell>
          <cell r="DV88">
            <v>2</v>
          </cell>
          <cell r="EB88">
            <v>1</v>
          </cell>
          <cell r="EH88">
            <v>0</v>
          </cell>
          <cell r="EK88">
            <v>213</v>
          </cell>
          <cell r="EL88">
            <v>1209</v>
          </cell>
          <cell r="EM88">
            <v>582</v>
          </cell>
          <cell r="EO88">
            <v>10.6</v>
          </cell>
          <cell r="EP88">
            <v>60.3</v>
          </cell>
          <cell r="EQ88">
            <v>29</v>
          </cell>
          <cell r="ER88">
            <v>47.6</v>
          </cell>
          <cell r="ES88"/>
        </row>
        <row r="89">
          <cell r="E89">
            <v>4451</v>
          </cell>
          <cell r="F89">
            <v>113</v>
          </cell>
          <cell r="L89">
            <v>138</v>
          </cell>
          <cell r="R89">
            <v>145</v>
          </cell>
          <cell r="X89">
            <v>177</v>
          </cell>
          <cell r="AD89">
            <v>458</v>
          </cell>
          <cell r="AJ89">
            <v>376</v>
          </cell>
          <cell r="AP89">
            <v>259</v>
          </cell>
          <cell r="AV89">
            <v>254</v>
          </cell>
          <cell r="BB89">
            <v>301</v>
          </cell>
          <cell r="BH89">
            <v>273</v>
          </cell>
          <cell r="BN89">
            <v>289</v>
          </cell>
          <cell r="BT89">
            <v>264</v>
          </cell>
          <cell r="BZ89">
            <v>232</v>
          </cell>
          <cell r="CF89">
            <v>247</v>
          </cell>
          <cell r="CL89">
            <v>291</v>
          </cell>
          <cell r="CR89">
            <v>219</v>
          </cell>
          <cell r="CX89">
            <v>161</v>
          </cell>
          <cell r="DD89">
            <v>140</v>
          </cell>
          <cell r="DJ89">
            <v>76</v>
          </cell>
          <cell r="DP89">
            <v>34</v>
          </cell>
          <cell r="DV89">
            <v>3</v>
          </cell>
          <cell r="EB89">
            <v>1</v>
          </cell>
          <cell r="EH89">
            <v>0</v>
          </cell>
          <cell r="EK89">
            <v>396</v>
          </cell>
          <cell r="EL89">
            <v>2883</v>
          </cell>
          <cell r="EM89">
            <v>1172</v>
          </cell>
          <cell r="EO89">
            <v>8.9</v>
          </cell>
          <cell r="EP89">
            <v>64.8</v>
          </cell>
          <cell r="EQ89">
            <v>26.3</v>
          </cell>
          <cell r="ER89">
            <v>45.9</v>
          </cell>
          <cell r="ES89">
            <v>106</v>
          </cell>
        </row>
        <row r="90">
          <cell r="E90">
            <v>2026</v>
          </cell>
          <cell r="F90">
            <v>61</v>
          </cell>
          <cell r="L90">
            <v>71</v>
          </cell>
          <cell r="R90">
            <v>69</v>
          </cell>
          <cell r="X90">
            <v>81</v>
          </cell>
          <cell r="AD90">
            <v>221</v>
          </cell>
          <cell r="AJ90">
            <v>167</v>
          </cell>
          <cell r="AP90">
            <v>131</v>
          </cell>
          <cell r="AV90">
            <v>131</v>
          </cell>
          <cell r="BB90">
            <v>139</v>
          </cell>
          <cell r="BH90">
            <v>121</v>
          </cell>
          <cell r="BN90">
            <v>136</v>
          </cell>
          <cell r="BT90">
            <v>121</v>
          </cell>
          <cell r="BZ90">
            <v>100</v>
          </cell>
          <cell r="CF90">
            <v>126</v>
          </cell>
          <cell r="CL90">
            <v>136</v>
          </cell>
          <cell r="CR90">
            <v>91</v>
          </cell>
          <cell r="CX90">
            <v>55</v>
          </cell>
          <cell r="DD90">
            <v>43</v>
          </cell>
          <cell r="DJ90">
            <v>20</v>
          </cell>
          <cell r="DP90">
            <v>6</v>
          </cell>
          <cell r="DV90">
            <v>0</v>
          </cell>
          <cell r="EB90">
            <v>0</v>
          </cell>
          <cell r="EH90">
            <v>0</v>
          </cell>
          <cell r="EK90">
            <v>201</v>
          </cell>
          <cell r="EL90">
            <v>1348</v>
          </cell>
          <cell r="EM90">
            <v>477</v>
          </cell>
          <cell r="EO90">
            <v>9.9</v>
          </cell>
          <cell r="EP90">
            <v>66.5</v>
          </cell>
          <cell r="EQ90">
            <v>23.5</v>
          </cell>
          <cell r="ER90">
            <v>43.9</v>
          </cell>
          <cell r="ES90"/>
        </row>
        <row r="91">
          <cell r="E91">
            <v>2425</v>
          </cell>
          <cell r="F91">
            <v>52</v>
          </cell>
          <cell r="L91">
            <v>67</v>
          </cell>
          <cell r="R91">
            <v>76</v>
          </cell>
          <cell r="X91">
            <v>96</v>
          </cell>
          <cell r="AD91">
            <v>237</v>
          </cell>
          <cell r="AJ91">
            <v>209</v>
          </cell>
          <cell r="AP91">
            <v>128</v>
          </cell>
          <cell r="AV91">
            <v>123</v>
          </cell>
          <cell r="BB91">
            <v>162</v>
          </cell>
          <cell r="BH91">
            <v>152</v>
          </cell>
          <cell r="BN91">
            <v>153</v>
          </cell>
          <cell r="BT91">
            <v>143</v>
          </cell>
          <cell r="BZ91">
            <v>132</v>
          </cell>
          <cell r="CF91">
            <v>121</v>
          </cell>
          <cell r="CL91">
            <v>155</v>
          </cell>
          <cell r="CR91">
            <v>128</v>
          </cell>
          <cell r="CX91">
            <v>106</v>
          </cell>
          <cell r="DD91">
            <v>97</v>
          </cell>
          <cell r="DJ91">
            <v>56</v>
          </cell>
          <cell r="DP91">
            <v>28</v>
          </cell>
          <cell r="DV91">
            <v>3</v>
          </cell>
          <cell r="EB91">
            <v>1</v>
          </cell>
          <cell r="EH91">
            <v>0</v>
          </cell>
          <cell r="EK91">
            <v>195</v>
          </cell>
          <cell r="EL91">
            <v>1535</v>
          </cell>
          <cell r="EM91">
            <v>695</v>
          </cell>
          <cell r="EO91">
            <v>8</v>
          </cell>
          <cell r="EP91">
            <v>63.3</v>
          </cell>
          <cell r="EQ91">
            <v>28.7</v>
          </cell>
          <cell r="ER91">
            <v>47.6</v>
          </cell>
          <cell r="ES91"/>
        </row>
        <row r="92">
          <cell r="E92">
            <v>9638</v>
          </cell>
          <cell r="F92">
            <v>255</v>
          </cell>
          <cell r="L92">
            <v>310</v>
          </cell>
          <cell r="R92">
            <v>328</v>
          </cell>
          <cell r="X92">
            <v>399</v>
          </cell>
          <cell r="AD92">
            <v>625</v>
          </cell>
          <cell r="AJ92">
            <v>482</v>
          </cell>
          <cell r="AP92">
            <v>468</v>
          </cell>
          <cell r="AV92">
            <v>476</v>
          </cell>
          <cell r="BB92">
            <v>621</v>
          </cell>
          <cell r="BH92">
            <v>699</v>
          </cell>
          <cell r="BN92">
            <v>626</v>
          </cell>
          <cell r="BT92">
            <v>650</v>
          </cell>
          <cell r="BZ92">
            <v>537</v>
          </cell>
          <cell r="CF92">
            <v>514</v>
          </cell>
          <cell r="CL92">
            <v>761</v>
          </cell>
          <cell r="CR92">
            <v>661</v>
          </cell>
          <cell r="CX92">
            <v>550</v>
          </cell>
          <cell r="DD92">
            <v>407</v>
          </cell>
          <cell r="DJ92">
            <v>199</v>
          </cell>
          <cell r="DP92">
            <v>64</v>
          </cell>
          <cell r="DV92">
            <v>6</v>
          </cell>
          <cell r="EB92">
            <v>0</v>
          </cell>
          <cell r="EH92">
            <v>0</v>
          </cell>
          <cell r="EK92">
            <v>893</v>
          </cell>
          <cell r="EL92">
            <v>5583</v>
          </cell>
          <cell r="EM92">
            <v>3162</v>
          </cell>
          <cell r="EO92">
            <v>9.3000000000000007</v>
          </cell>
          <cell r="EP92">
            <v>57.9</v>
          </cell>
          <cell r="EQ92">
            <v>32.799999999999997</v>
          </cell>
          <cell r="ER92">
            <v>49.8</v>
          </cell>
          <cell r="ES92">
            <v>104</v>
          </cell>
        </row>
        <row r="93">
          <cell r="E93">
            <v>4500</v>
          </cell>
          <cell r="F93">
            <v>128</v>
          </cell>
          <cell r="L93">
            <v>147</v>
          </cell>
          <cell r="R93">
            <v>165</v>
          </cell>
          <cell r="X93">
            <v>228</v>
          </cell>
          <cell r="AD93">
            <v>319</v>
          </cell>
          <cell r="AJ93">
            <v>228</v>
          </cell>
          <cell r="AP93">
            <v>250</v>
          </cell>
          <cell r="AV93">
            <v>227</v>
          </cell>
          <cell r="BB93">
            <v>303</v>
          </cell>
          <cell r="BH93">
            <v>354</v>
          </cell>
          <cell r="BN93">
            <v>311</v>
          </cell>
          <cell r="BT93">
            <v>313</v>
          </cell>
          <cell r="BZ93">
            <v>242</v>
          </cell>
          <cell r="CF93">
            <v>260</v>
          </cell>
          <cell r="CL93">
            <v>334</v>
          </cell>
          <cell r="CR93">
            <v>272</v>
          </cell>
          <cell r="CX93">
            <v>223</v>
          </cell>
          <cell r="DD93">
            <v>123</v>
          </cell>
          <cell r="DJ93">
            <v>63</v>
          </cell>
          <cell r="DP93">
            <v>8</v>
          </cell>
          <cell r="DV93">
            <v>2</v>
          </cell>
          <cell r="EB93">
            <v>0</v>
          </cell>
          <cell r="EH93">
            <v>0</v>
          </cell>
          <cell r="EK93">
            <v>440</v>
          </cell>
          <cell r="EL93">
            <v>2775</v>
          </cell>
          <cell r="EM93">
            <v>1285</v>
          </cell>
          <cell r="EO93">
            <v>9.8000000000000007</v>
          </cell>
          <cell r="EP93">
            <v>61.7</v>
          </cell>
          <cell r="EQ93">
            <v>28.6</v>
          </cell>
          <cell r="ER93">
            <v>47.4</v>
          </cell>
          <cell r="ES93"/>
        </row>
        <row r="94">
          <cell r="E94">
            <v>5138</v>
          </cell>
          <cell r="F94">
            <v>127</v>
          </cell>
          <cell r="L94">
            <v>163</v>
          </cell>
          <cell r="R94">
            <v>163</v>
          </cell>
          <cell r="X94">
            <v>171</v>
          </cell>
          <cell r="AD94">
            <v>306</v>
          </cell>
          <cell r="AJ94">
            <v>254</v>
          </cell>
          <cell r="AP94">
            <v>218</v>
          </cell>
          <cell r="AV94">
            <v>249</v>
          </cell>
          <cell r="BB94">
            <v>318</v>
          </cell>
          <cell r="BH94">
            <v>345</v>
          </cell>
          <cell r="BN94">
            <v>315</v>
          </cell>
          <cell r="BT94">
            <v>337</v>
          </cell>
          <cell r="BZ94">
            <v>295</v>
          </cell>
          <cell r="CF94">
            <v>254</v>
          </cell>
          <cell r="CL94">
            <v>427</v>
          </cell>
          <cell r="CR94">
            <v>389</v>
          </cell>
          <cell r="CX94">
            <v>327</v>
          </cell>
          <cell r="DD94">
            <v>284</v>
          </cell>
          <cell r="DJ94">
            <v>136</v>
          </cell>
          <cell r="DP94">
            <v>56</v>
          </cell>
          <cell r="DV94">
            <v>4</v>
          </cell>
          <cell r="EB94">
            <v>0</v>
          </cell>
          <cell r="EH94">
            <v>0</v>
          </cell>
          <cell r="EK94">
            <v>453</v>
          </cell>
          <cell r="EL94">
            <v>2808</v>
          </cell>
          <cell r="EM94">
            <v>1877</v>
          </cell>
          <cell r="EO94">
            <v>8.8000000000000007</v>
          </cell>
          <cell r="EP94">
            <v>54.7</v>
          </cell>
          <cell r="EQ94">
            <v>36.5</v>
          </cell>
          <cell r="ER94">
            <v>52</v>
          </cell>
          <cell r="ES94"/>
        </row>
        <row r="95">
          <cell r="E95">
            <v>3948</v>
          </cell>
          <cell r="F95">
            <v>134</v>
          </cell>
          <cell r="L95">
            <v>156</v>
          </cell>
          <cell r="R95">
            <v>165</v>
          </cell>
          <cell r="X95">
            <v>178</v>
          </cell>
          <cell r="AD95">
            <v>287</v>
          </cell>
          <cell r="AJ95">
            <v>240</v>
          </cell>
          <cell r="AP95">
            <v>235</v>
          </cell>
          <cell r="AV95">
            <v>271</v>
          </cell>
          <cell r="BB95">
            <v>258</v>
          </cell>
          <cell r="BH95">
            <v>316</v>
          </cell>
          <cell r="BN95">
            <v>229</v>
          </cell>
          <cell r="BT95">
            <v>238</v>
          </cell>
          <cell r="BZ95">
            <v>208</v>
          </cell>
          <cell r="CF95">
            <v>164</v>
          </cell>
          <cell r="CL95">
            <v>297</v>
          </cell>
          <cell r="CR95">
            <v>212</v>
          </cell>
          <cell r="CX95">
            <v>170</v>
          </cell>
          <cell r="DD95">
            <v>108</v>
          </cell>
          <cell r="DJ95">
            <v>59</v>
          </cell>
          <cell r="DP95">
            <v>20</v>
          </cell>
          <cell r="DV95">
            <v>3</v>
          </cell>
          <cell r="EB95">
            <v>0</v>
          </cell>
          <cell r="EH95">
            <v>0</v>
          </cell>
          <cell r="EK95">
            <v>455</v>
          </cell>
          <cell r="EL95">
            <v>2460</v>
          </cell>
          <cell r="EM95">
            <v>1033</v>
          </cell>
          <cell r="EO95">
            <v>11.5</v>
          </cell>
          <cell r="EP95">
            <v>62.3</v>
          </cell>
          <cell r="EQ95">
            <v>26.2</v>
          </cell>
          <cell r="ER95">
            <v>45.7</v>
          </cell>
          <cell r="ES95">
            <v>102</v>
          </cell>
        </row>
        <row r="96">
          <cell r="E96">
            <v>1865</v>
          </cell>
          <cell r="F96">
            <v>83</v>
          </cell>
          <cell r="L96">
            <v>72</v>
          </cell>
          <cell r="R96">
            <v>84</v>
          </cell>
          <cell r="X96">
            <v>79</v>
          </cell>
          <cell r="AD96">
            <v>153</v>
          </cell>
          <cell r="AJ96">
            <v>123</v>
          </cell>
          <cell r="AP96">
            <v>123</v>
          </cell>
          <cell r="AV96">
            <v>132</v>
          </cell>
          <cell r="BB96">
            <v>124</v>
          </cell>
          <cell r="BH96">
            <v>159</v>
          </cell>
          <cell r="BN96">
            <v>108</v>
          </cell>
          <cell r="BT96">
            <v>116</v>
          </cell>
          <cell r="BZ96">
            <v>98</v>
          </cell>
          <cell r="CF96">
            <v>74</v>
          </cell>
          <cell r="CL96">
            <v>140</v>
          </cell>
          <cell r="CR96">
            <v>75</v>
          </cell>
          <cell r="CX96">
            <v>65</v>
          </cell>
          <cell r="DD96">
            <v>35</v>
          </cell>
          <cell r="DJ96">
            <v>19</v>
          </cell>
          <cell r="DP96">
            <v>3</v>
          </cell>
          <cell r="DV96">
            <v>0</v>
          </cell>
          <cell r="EB96">
            <v>0</v>
          </cell>
          <cell r="EH96">
            <v>0</v>
          </cell>
          <cell r="EK96">
            <v>239</v>
          </cell>
          <cell r="EL96">
            <v>1215</v>
          </cell>
          <cell r="EM96">
            <v>411</v>
          </cell>
          <cell r="EO96">
            <v>12.8</v>
          </cell>
          <cell r="EP96">
            <v>65.099999999999994</v>
          </cell>
          <cell r="EQ96">
            <v>22</v>
          </cell>
          <cell r="ER96">
            <v>43.3</v>
          </cell>
          <cell r="ES96"/>
        </row>
        <row r="97">
          <cell r="E97">
            <v>2083</v>
          </cell>
          <cell r="F97">
            <v>51</v>
          </cell>
          <cell r="L97">
            <v>84</v>
          </cell>
          <cell r="R97">
            <v>81</v>
          </cell>
          <cell r="X97">
            <v>99</v>
          </cell>
          <cell r="AD97">
            <v>134</v>
          </cell>
          <cell r="AJ97">
            <v>117</v>
          </cell>
          <cell r="AP97">
            <v>112</v>
          </cell>
          <cell r="AV97">
            <v>139</v>
          </cell>
          <cell r="BB97">
            <v>134</v>
          </cell>
          <cell r="BH97">
            <v>157</v>
          </cell>
          <cell r="BN97">
            <v>121</v>
          </cell>
          <cell r="BT97">
            <v>122</v>
          </cell>
          <cell r="BZ97">
            <v>110</v>
          </cell>
          <cell r="CF97">
            <v>90</v>
          </cell>
          <cell r="CL97">
            <v>157</v>
          </cell>
          <cell r="CR97">
            <v>137</v>
          </cell>
          <cell r="CX97">
            <v>105</v>
          </cell>
          <cell r="DD97">
            <v>73</v>
          </cell>
          <cell r="DJ97">
            <v>40</v>
          </cell>
          <cell r="DP97">
            <v>17</v>
          </cell>
          <cell r="DV97">
            <v>3</v>
          </cell>
          <cell r="EB97">
            <v>0</v>
          </cell>
          <cell r="EH97">
            <v>0</v>
          </cell>
          <cell r="EK97">
            <v>216</v>
          </cell>
          <cell r="EL97">
            <v>1245</v>
          </cell>
          <cell r="EM97">
            <v>622</v>
          </cell>
          <cell r="EO97">
            <v>10.4</v>
          </cell>
          <cell r="EP97">
            <v>59.8</v>
          </cell>
          <cell r="EQ97">
            <v>29.9</v>
          </cell>
          <cell r="ER97">
            <v>47.9</v>
          </cell>
          <cell r="ES97"/>
        </row>
        <row r="98">
          <cell r="E98">
            <v>2913</v>
          </cell>
          <cell r="F98">
            <v>116</v>
          </cell>
          <cell r="L98">
            <v>119</v>
          </cell>
          <cell r="R98">
            <v>144</v>
          </cell>
          <cell r="X98">
            <v>144</v>
          </cell>
          <cell r="AD98">
            <v>166</v>
          </cell>
          <cell r="AJ98">
            <v>158</v>
          </cell>
          <cell r="AP98">
            <v>148</v>
          </cell>
          <cell r="AV98">
            <v>185</v>
          </cell>
          <cell r="BB98">
            <v>235</v>
          </cell>
          <cell r="BH98">
            <v>269</v>
          </cell>
          <cell r="BN98">
            <v>212</v>
          </cell>
          <cell r="BT98">
            <v>152</v>
          </cell>
          <cell r="BZ98">
            <v>110</v>
          </cell>
          <cell r="CF98">
            <v>134</v>
          </cell>
          <cell r="CL98">
            <v>200</v>
          </cell>
          <cell r="CR98">
            <v>146</v>
          </cell>
          <cell r="CX98">
            <v>131</v>
          </cell>
          <cell r="DD98">
            <v>94</v>
          </cell>
          <cell r="DJ98">
            <v>37</v>
          </cell>
          <cell r="DP98">
            <v>12</v>
          </cell>
          <cell r="DV98">
            <v>0</v>
          </cell>
          <cell r="EB98">
            <v>1</v>
          </cell>
          <cell r="EH98">
            <v>0</v>
          </cell>
          <cell r="EK98">
            <v>379</v>
          </cell>
          <cell r="EL98">
            <v>1779</v>
          </cell>
          <cell r="EM98">
            <v>755</v>
          </cell>
          <cell r="EO98">
            <v>13</v>
          </cell>
          <cell r="EP98">
            <v>61.1</v>
          </cell>
          <cell r="EQ98">
            <v>25.9</v>
          </cell>
          <cell r="ER98">
            <v>45.3</v>
          </cell>
          <cell r="ES98">
            <v>106</v>
          </cell>
        </row>
        <row r="99">
          <cell r="E99">
            <v>1351</v>
          </cell>
          <cell r="F99">
            <v>54</v>
          </cell>
          <cell r="L99">
            <v>64</v>
          </cell>
          <cell r="R99">
            <v>71</v>
          </cell>
          <cell r="X99">
            <v>67</v>
          </cell>
          <cell r="AD99">
            <v>89</v>
          </cell>
          <cell r="AJ99">
            <v>71</v>
          </cell>
          <cell r="AP99">
            <v>76</v>
          </cell>
          <cell r="AV99">
            <v>90</v>
          </cell>
          <cell r="BB99">
            <v>111</v>
          </cell>
          <cell r="BH99">
            <v>117</v>
          </cell>
          <cell r="BN99">
            <v>101</v>
          </cell>
          <cell r="BT99">
            <v>76</v>
          </cell>
          <cell r="BZ99">
            <v>54</v>
          </cell>
          <cell r="CF99">
            <v>67</v>
          </cell>
          <cell r="CL99">
            <v>86</v>
          </cell>
          <cell r="CR99">
            <v>60</v>
          </cell>
          <cell r="CX99">
            <v>47</v>
          </cell>
          <cell r="DD99">
            <v>41</v>
          </cell>
          <cell r="DJ99">
            <v>7</v>
          </cell>
          <cell r="DP99">
            <v>1</v>
          </cell>
          <cell r="DV99">
            <v>0</v>
          </cell>
          <cell r="EB99">
            <v>1</v>
          </cell>
          <cell r="EH99">
            <v>0</v>
          </cell>
          <cell r="EK99">
            <v>189</v>
          </cell>
          <cell r="EL99">
            <v>852</v>
          </cell>
          <cell r="EM99">
            <v>310</v>
          </cell>
          <cell r="EO99">
            <v>14</v>
          </cell>
          <cell r="EP99">
            <v>63.1</v>
          </cell>
          <cell r="EQ99">
            <v>22.9</v>
          </cell>
          <cell r="ER99">
            <v>43.5</v>
          </cell>
          <cell r="ES99"/>
        </row>
        <row r="100">
          <cell r="E100">
            <v>1562</v>
          </cell>
          <cell r="F100">
            <v>62</v>
          </cell>
          <cell r="L100">
            <v>55</v>
          </cell>
          <cell r="R100">
            <v>73</v>
          </cell>
          <cell r="X100">
            <v>77</v>
          </cell>
          <cell r="AD100">
            <v>77</v>
          </cell>
          <cell r="AJ100">
            <v>87</v>
          </cell>
          <cell r="AP100">
            <v>72</v>
          </cell>
          <cell r="AV100">
            <v>95</v>
          </cell>
          <cell r="BB100">
            <v>124</v>
          </cell>
          <cell r="BH100">
            <v>152</v>
          </cell>
          <cell r="BN100">
            <v>111</v>
          </cell>
          <cell r="BT100">
            <v>76</v>
          </cell>
          <cell r="BZ100">
            <v>56</v>
          </cell>
          <cell r="CF100">
            <v>67</v>
          </cell>
          <cell r="CL100">
            <v>114</v>
          </cell>
          <cell r="CR100">
            <v>86</v>
          </cell>
          <cell r="CX100">
            <v>84</v>
          </cell>
          <cell r="DD100">
            <v>53</v>
          </cell>
          <cell r="DJ100">
            <v>30</v>
          </cell>
          <cell r="DP100">
            <v>11</v>
          </cell>
          <cell r="DV100">
            <v>0</v>
          </cell>
          <cell r="EB100">
            <v>0</v>
          </cell>
          <cell r="EH100">
            <v>0</v>
          </cell>
          <cell r="EK100">
            <v>190</v>
          </cell>
          <cell r="EL100">
            <v>927</v>
          </cell>
          <cell r="EM100">
            <v>445</v>
          </cell>
          <cell r="EO100">
            <v>12.2</v>
          </cell>
          <cell r="EP100">
            <v>59.3</v>
          </cell>
          <cell r="EQ100">
            <v>28.5</v>
          </cell>
          <cell r="ER100">
            <v>46.8</v>
          </cell>
          <cell r="ES100"/>
        </row>
        <row r="101">
          <cell r="E101">
            <v>3537</v>
          </cell>
          <cell r="F101">
            <v>98</v>
          </cell>
          <cell r="L101">
            <v>160</v>
          </cell>
          <cell r="R101">
            <v>147</v>
          </cell>
          <cell r="X101">
            <v>161</v>
          </cell>
          <cell r="AD101">
            <v>222</v>
          </cell>
          <cell r="AJ101">
            <v>168</v>
          </cell>
          <cell r="AP101">
            <v>164</v>
          </cell>
          <cell r="AV101">
            <v>196</v>
          </cell>
          <cell r="BB101">
            <v>256</v>
          </cell>
          <cell r="BH101">
            <v>271</v>
          </cell>
          <cell r="BN101">
            <v>263</v>
          </cell>
          <cell r="BT101">
            <v>231</v>
          </cell>
          <cell r="BZ101">
            <v>216</v>
          </cell>
          <cell r="CF101">
            <v>191</v>
          </cell>
          <cell r="CL101">
            <v>260</v>
          </cell>
          <cell r="CR101">
            <v>198</v>
          </cell>
          <cell r="CX101">
            <v>142</v>
          </cell>
          <cell r="DD101">
            <v>106</v>
          </cell>
          <cell r="DJ101">
            <v>60</v>
          </cell>
          <cell r="DP101">
            <v>24</v>
          </cell>
          <cell r="DV101">
            <v>2</v>
          </cell>
          <cell r="EB101">
            <v>1</v>
          </cell>
          <cell r="EH101">
            <v>0</v>
          </cell>
          <cell r="EK101">
            <v>405</v>
          </cell>
          <cell r="EL101">
            <v>2148</v>
          </cell>
          <cell r="EM101">
            <v>984</v>
          </cell>
          <cell r="EO101">
            <v>11.5</v>
          </cell>
          <cell r="EP101">
            <v>60.7</v>
          </cell>
          <cell r="EQ101">
            <v>27.8</v>
          </cell>
          <cell r="ER101">
            <v>47.3</v>
          </cell>
          <cell r="ES101">
            <v>106</v>
          </cell>
        </row>
        <row r="102">
          <cell r="E102">
            <v>1569</v>
          </cell>
          <cell r="F102">
            <v>49</v>
          </cell>
          <cell r="L102">
            <v>82</v>
          </cell>
          <cell r="R102">
            <v>79</v>
          </cell>
          <cell r="X102">
            <v>80</v>
          </cell>
          <cell r="AD102">
            <v>102</v>
          </cell>
          <cell r="AJ102">
            <v>71</v>
          </cell>
          <cell r="AP102">
            <v>71</v>
          </cell>
          <cell r="AV102">
            <v>87</v>
          </cell>
          <cell r="BB102">
            <v>119</v>
          </cell>
          <cell r="BH102">
            <v>115</v>
          </cell>
          <cell r="BN102">
            <v>109</v>
          </cell>
          <cell r="BT102">
            <v>109</v>
          </cell>
          <cell r="BZ102">
            <v>106</v>
          </cell>
          <cell r="CF102">
            <v>82</v>
          </cell>
          <cell r="CL102">
            <v>117</v>
          </cell>
          <cell r="CR102">
            <v>81</v>
          </cell>
          <cell r="CX102">
            <v>53</v>
          </cell>
          <cell r="DD102">
            <v>37</v>
          </cell>
          <cell r="DJ102">
            <v>14</v>
          </cell>
          <cell r="DP102">
            <v>5</v>
          </cell>
          <cell r="DV102">
            <v>1</v>
          </cell>
          <cell r="EB102">
            <v>0</v>
          </cell>
          <cell r="EH102">
            <v>0</v>
          </cell>
          <cell r="EK102">
            <v>210</v>
          </cell>
          <cell r="EL102">
            <v>969</v>
          </cell>
          <cell r="EM102">
            <v>390</v>
          </cell>
          <cell r="EO102">
            <v>13.4</v>
          </cell>
          <cell r="EP102">
            <v>61.8</v>
          </cell>
          <cell r="EQ102">
            <v>24.9</v>
          </cell>
          <cell r="ER102">
            <v>45.3</v>
          </cell>
          <cell r="ES102"/>
        </row>
        <row r="103">
          <cell r="E103">
            <v>1968</v>
          </cell>
          <cell r="F103">
            <v>49</v>
          </cell>
          <cell r="L103">
            <v>78</v>
          </cell>
          <cell r="R103">
            <v>68</v>
          </cell>
          <cell r="X103">
            <v>81</v>
          </cell>
          <cell r="AD103">
            <v>120</v>
          </cell>
          <cell r="AJ103">
            <v>97</v>
          </cell>
          <cell r="AP103">
            <v>93</v>
          </cell>
          <cell r="AV103">
            <v>109</v>
          </cell>
          <cell r="BB103">
            <v>137</v>
          </cell>
          <cell r="BH103">
            <v>156</v>
          </cell>
          <cell r="BN103">
            <v>154</v>
          </cell>
          <cell r="BT103">
            <v>122</v>
          </cell>
          <cell r="BZ103">
            <v>110</v>
          </cell>
          <cell r="CF103">
            <v>109</v>
          </cell>
          <cell r="CL103">
            <v>143</v>
          </cell>
          <cell r="CR103">
            <v>117</v>
          </cell>
          <cell r="CX103">
            <v>89</v>
          </cell>
          <cell r="DD103">
            <v>69</v>
          </cell>
          <cell r="DJ103">
            <v>46</v>
          </cell>
          <cell r="DP103">
            <v>19</v>
          </cell>
          <cell r="DV103">
            <v>1</v>
          </cell>
          <cell r="EB103">
            <v>1</v>
          </cell>
          <cell r="EH103">
            <v>0</v>
          </cell>
          <cell r="EK103">
            <v>195</v>
          </cell>
          <cell r="EL103">
            <v>1179</v>
          </cell>
          <cell r="EM103">
            <v>594</v>
          </cell>
          <cell r="EO103">
            <v>9.9</v>
          </cell>
          <cell r="EP103">
            <v>59.9</v>
          </cell>
          <cell r="EQ103">
            <v>30.2</v>
          </cell>
          <cell r="ER103">
            <v>48.8</v>
          </cell>
          <cell r="ES103"/>
        </row>
        <row r="104">
          <cell r="E104">
            <v>8323</v>
          </cell>
          <cell r="F104">
            <v>289</v>
          </cell>
          <cell r="L104">
            <v>331</v>
          </cell>
          <cell r="R104">
            <v>324</v>
          </cell>
          <cell r="X104">
            <v>297</v>
          </cell>
          <cell r="AD104">
            <v>475</v>
          </cell>
          <cell r="AJ104">
            <v>515</v>
          </cell>
          <cell r="AP104">
            <v>503</v>
          </cell>
          <cell r="AV104">
            <v>507</v>
          </cell>
          <cell r="BB104">
            <v>589</v>
          </cell>
          <cell r="BH104">
            <v>595</v>
          </cell>
          <cell r="BN104">
            <v>550</v>
          </cell>
          <cell r="BT104">
            <v>514</v>
          </cell>
          <cell r="BZ104">
            <v>404</v>
          </cell>
          <cell r="CF104">
            <v>456</v>
          </cell>
          <cell r="CL104">
            <v>582</v>
          </cell>
          <cell r="CR104">
            <v>483</v>
          </cell>
          <cell r="CX104">
            <v>388</v>
          </cell>
          <cell r="DD104">
            <v>314</v>
          </cell>
          <cell r="DJ104">
            <v>158</v>
          </cell>
          <cell r="DP104">
            <v>41</v>
          </cell>
          <cell r="DV104">
            <v>8</v>
          </cell>
          <cell r="EB104">
            <v>0</v>
          </cell>
          <cell r="EH104">
            <v>0</v>
          </cell>
          <cell r="EK104">
            <v>944</v>
          </cell>
          <cell r="EL104">
            <v>4949</v>
          </cell>
          <cell r="EM104">
            <v>2430</v>
          </cell>
          <cell r="EO104">
            <v>11.3</v>
          </cell>
          <cell r="EP104">
            <v>59.5</v>
          </cell>
          <cell r="EQ104">
            <v>29.2</v>
          </cell>
          <cell r="ER104">
            <v>47.4</v>
          </cell>
          <cell r="ES104">
            <v>103</v>
          </cell>
        </row>
        <row r="105">
          <cell r="E105">
            <v>3755</v>
          </cell>
          <cell r="F105">
            <v>150</v>
          </cell>
          <cell r="L105">
            <v>163</v>
          </cell>
          <cell r="R105">
            <v>155</v>
          </cell>
          <cell r="X105">
            <v>149</v>
          </cell>
          <cell r="AD105">
            <v>224</v>
          </cell>
          <cell r="AJ105">
            <v>224</v>
          </cell>
          <cell r="AP105">
            <v>229</v>
          </cell>
          <cell r="AV105">
            <v>240</v>
          </cell>
          <cell r="BB105">
            <v>248</v>
          </cell>
          <cell r="BH105">
            <v>285</v>
          </cell>
          <cell r="BN105">
            <v>260</v>
          </cell>
          <cell r="BT105">
            <v>256</v>
          </cell>
          <cell r="BZ105">
            <v>184</v>
          </cell>
          <cell r="CF105">
            <v>225</v>
          </cell>
          <cell r="CL105">
            <v>255</v>
          </cell>
          <cell r="CR105">
            <v>199</v>
          </cell>
          <cell r="CX105">
            <v>147</v>
          </cell>
          <cell r="DD105">
            <v>102</v>
          </cell>
          <cell r="DJ105">
            <v>49</v>
          </cell>
          <cell r="DP105">
            <v>10</v>
          </cell>
          <cell r="DV105">
            <v>1</v>
          </cell>
          <cell r="EB105">
            <v>0</v>
          </cell>
          <cell r="EH105">
            <v>0</v>
          </cell>
          <cell r="EK105">
            <v>468</v>
          </cell>
          <cell r="EL105">
            <v>2299</v>
          </cell>
          <cell r="EM105">
            <v>988</v>
          </cell>
          <cell r="EO105">
            <v>12.5</v>
          </cell>
          <cell r="EP105">
            <v>61.2</v>
          </cell>
          <cell r="EQ105">
            <v>26.3</v>
          </cell>
          <cell r="ER105">
            <v>45.7</v>
          </cell>
          <cell r="ES105"/>
        </row>
        <row r="106">
          <cell r="E106">
            <v>4568</v>
          </cell>
          <cell r="F106">
            <v>139</v>
          </cell>
          <cell r="L106">
            <v>168</v>
          </cell>
          <cell r="R106">
            <v>169</v>
          </cell>
          <cell r="X106">
            <v>148</v>
          </cell>
          <cell r="AD106">
            <v>251</v>
          </cell>
          <cell r="AJ106">
            <v>291</v>
          </cell>
          <cell r="AP106">
            <v>274</v>
          </cell>
          <cell r="AV106">
            <v>267</v>
          </cell>
          <cell r="BB106">
            <v>341</v>
          </cell>
          <cell r="BH106">
            <v>310</v>
          </cell>
          <cell r="BN106">
            <v>290</v>
          </cell>
          <cell r="BT106">
            <v>258</v>
          </cell>
          <cell r="BZ106">
            <v>220</v>
          </cell>
          <cell r="CF106">
            <v>231</v>
          </cell>
          <cell r="CL106">
            <v>327</v>
          </cell>
          <cell r="CR106">
            <v>284</v>
          </cell>
          <cell r="CX106">
            <v>241</v>
          </cell>
          <cell r="DD106">
            <v>212</v>
          </cell>
          <cell r="DJ106">
            <v>109</v>
          </cell>
          <cell r="DP106">
            <v>31</v>
          </cell>
          <cell r="DV106">
            <v>7</v>
          </cell>
          <cell r="EB106">
            <v>0</v>
          </cell>
          <cell r="EH106">
            <v>0</v>
          </cell>
          <cell r="EK106">
            <v>476</v>
          </cell>
          <cell r="EL106">
            <v>2650</v>
          </cell>
          <cell r="EM106">
            <v>1442</v>
          </cell>
          <cell r="EO106">
            <v>10.4</v>
          </cell>
          <cell r="EP106">
            <v>58</v>
          </cell>
          <cell r="EQ106">
            <v>31.6</v>
          </cell>
          <cell r="ER106">
            <v>48.9</v>
          </cell>
          <cell r="ES106"/>
        </row>
        <row r="107">
          <cell r="E107">
            <v>3708</v>
          </cell>
          <cell r="F107">
            <v>97</v>
          </cell>
          <cell r="L107">
            <v>114</v>
          </cell>
          <cell r="R107">
            <v>127</v>
          </cell>
          <cell r="X107">
            <v>138</v>
          </cell>
          <cell r="AD107">
            <v>244</v>
          </cell>
          <cell r="AJ107">
            <v>249</v>
          </cell>
          <cell r="AP107">
            <v>217</v>
          </cell>
          <cell r="AV107">
            <v>231</v>
          </cell>
          <cell r="BB107">
            <v>247</v>
          </cell>
          <cell r="BH107">
            <v>291</v>
          </cell>
          <cell r="BN107">
            <v>265</v>
          </cell>
          <cell r="BT107">
            <v>217</v>
          </cell>
          <cell r="BZ107">
            <v>199</v>
          </cell>
          <cell r="CF107">
            <v>212</v>
          </cell>
          <cell r="CL107">
            <v>258</v>
          </cell>
          <cell r="CR107">
            <v>218</v>
          </cell>
          <cell r="CX107">
            <v>164</v>
          </cell>
          <cell r="DD107">
            <v>133</v>
          </cell>
          <cell r="DJ107">
            <v>57</v>
          </cell>
          <cell r="DP107">
            <v>27</v>
          </cell>
          <cell r="DV107">
            <v>2</v>
          </cell>
          <cell r="EB107">
            <v>1</v>
          </cell>
          <cell r="EH107">
            <v>0</v>
          </cell>
          <cell r="EK107">
            <v>338</v>
          </cell>
          <cell r="EL107">
            <v>2298</v>
          </cell>
          <cell r="EM107">
            <v>1072</v>
          </cell>
          <cell r="EO107">
            <v>9.1</v>
          </cell>
          <cell r="EP107">
            <v>62</v>
          </cell>
          <cell r="EQ107">
            <v>28.9</v>
          </cell>
          <cell r="ER107">
            <v>47.9</v>
          </cell>
          <cell r="ES107">
            <v>106</v>
          </cell>
        </row>
        <row r="108">
          <cell r="E108">
            <v>1667</v>
          </cell>
          <cell r="F108">
            <v>43</v>
          </cell>
          <cell r="L108">
            <v>57</v>
          </cell>
          <cell r="R108">
            <v>65</v>
          </cell>
          <cell r="X108">
            <v>65</v>
          </cell>
          <cell r="AD108">
            <v>126</v>
          </cell>
          <cell r="AJ108">
            <v>117</v>
          </cell>
          <cell r="AP108">
            <v>101</v>
          </cell>
          <cell r="AV108">
            <v>100</v>
          </cell>
          <cell r="BB108">
            <v>106</v>
          </cell>
          <cell r="BH108">
            <v>131</v>
          </cell>
          <cell r="BN108">
            <v>127</v>
          </cell>
          <cell r="BT108">
            <v>101</v>
          </cell>
          <cell r="BZ108">
            <v>89</v>
          </cell>
          <cell r="CF108">
            <v>109</v>
          </cell>
          <cell r="CL108">
            <v>106</v>
          </cell>
          <cell r="CR108">
            <v>93</v>
          </cell>
          <cell r="CX108">
            <v>66</v>
          </cell>
          <cell r="DD108">
            <v>44</v>
          </cell>
          <cell r="DJ108">
            <v>13</v>
          </cell>
          <cell r="DP108">
            <v>7</v>
          </cell>
          <cell r="DV108">
            <v>0</v>
          </cell>
          <cell r="EB108">
            <v>1</v>
          </cell>
          <cell r="EH108">
            <v>0</v>
          </cell>
          <cell r="EK108">
            <v>165</v>
          </cell>
          <cell r="EL108">
            <v>1063</v>
          </cell>
          <cell r="EM108">
            <v>439</v>
          </cell>
          <cell r="EO108">
            <v>9.9</v>
          </cell>
          <cell r="EP108">
            <v>63.8</v>
          </cell>
          <cell r="EQ108">
            <v>26.3</v>
          </cell>
          <cell r="ER108">
            <v>46.2</v>
          </cell>
          <cell r="ES108"/>
        </row>
        <row r="109">
          <cell r="E109">
            <v>2041</v>
          </cell>
          <cell r="F109">
            <v>54</v>
          </cell>
          <cell r="L109">
            <v>57</v>
          </cell>
          <cell r="R109">
            <v>62</v>
          </cell>
          <cell r="X109">
            <v>73</v>
          </cell>
          <cell r="AD109">
            <v>118</v>
          </cell>
          <cell r="AJ109">
            <v>132</v>
          </cell>
          <cell r="AP109">
            <v>116</v>
          </cell>
          <cell r="AV109">
            <v>131</v>
          </cell>
          <cell r="BB109">
            <v>141</v>
          </cell>
          <cell r="BH109">
            <v>160</v>
          </cell>
          <cell r="BN109">
            <v>138</v>
          </cell>
          <cell r="BT109">
            <v>116</v>
          </cell>
          <cell r="BZ109">
            <v>110</v>
          </cell>
          <cell r="CF109">
            <v>103</v>
          </cell>
          <cell r="CL109">
            <v>152</v>
          </cell>
          <cell r="CR109">
            <v>125</v>
          </cell>
          <cell r="CX109">
            <v>98</v>
          </cell>
          <cell r="DD109">
            <v>89</v>
          </cell>
          <cell r="DJ109">
            <v>44</v>
          </cell>
          <cell r="DP109">
            <v>20</v>
          </cell>
          <cell r="DV109">
            <v>2</v>
          </cell>
          <cell r="EB109">
            <v>0</v>
          </cell>
          <cell r="EH109">
            <v>0</v>
          </cell>
          <cell r="EK109">
            <v>173</v>
          </cell>
          <cell r="EL109">
            <v>1235</v>
          </cell>
          <cell r="EM109">
            <v>633</v>
          </cell>
          <cell r="EO109">
            <v>8.5</v>
          </cell>
          <cell r="EP109">
            <v>60.5</v>
          </cell>
          <cell r="EQ109">
            <v>31</v>
          </cell>
          <cell r="ER109">
            <v>49.3</v>
          </cell>
          <cell r="ES109"/>
        </row>
        <row r="110">
          <cell r="E110">
            <v>3070</v>
          </cell>
          <cell r="F110">
            <v>100</v>
          </cell>
          <cell r="L110">
            <v>106</v>
          </cell>
          <cell r="R110">
            <v>92</v>
          </cell>
          <cell r="X110">
            <v>106</v>
          </cell>
          <cell r="AD110">
            <v>193</v>
          </cell>
          <cell r="AJ110">
            <v>198</v>
          </cell>
          <cell r="AP110">
            <v>183</v>
          </cell>
          <cell r="AV110">
            <v>197</v>
          </cell>
          <cell r="BB110">
            <v>226</v>
          </cell>
          <cell r="BH110">
            <v>230</v>
          </cell>
          <cell r="BN110">
            <v>237</v>
          </cell>
          <cell r="BT110">
            <v>188</v>
          </cell>
          <cell r="BZ110">
            <v>153</v>
          </cell>
          <cell r="CF110">
            <v>168</v>
          </cell>
          <cell r="CL110">
            <v>200</v>
          </cell>
          <cell r="CR110">
            <v>180</v>
          </cell>
          <cell r="CX110">
            <v>137</v>
          </cell>
          <cell r="DD110">
            <v>106</v>
          </cell>
          <cell r="DJ110">
            <v>50</v>
          </cell>
          <cell r="DP110">
            <v>19</v>
          </cell>
          <cell r="DV110">
            <v>1</v>
          </cell>
          <cell r="EB110">
            <v>0</v>
          </cell>
          <cell r="EH110">
            <v>0</v>
          </cell>
          <cell r="EK110">
            <v>298</v>
          </cell>
          <cell r="EL110">
            <v>1911</v>
          </cell>
          <cell r="EM110">
            <v>861</v>
          </cell>
          <cell r="EO110">
            <v>9.6999999999999993</v>
          </cell>
          <cell r="EP110">
            <v>62.2</v>
          </cell>
          <cell r="EQ110">
            <v>28</v>
          </cell>
          <cell r="ER110">
            <v>47.5</v>
          </cell>
          <cell r="ES110">
            <v>101</v>
          </cell>
        </row>
        <row r="111">
          <cell r="E111">
            <v>1441</v>
          </cell>
          <cell r="F111">
            <v>46</v>
          </cell>
          <cell r="L111">
            <v>60</v>
          </cell>
          <cell r="R111">
            <v>48</v>
          </cell>
          <cell r="X111">
            <v>46</v>
          </cell>
          <cell r="AD111">
            <v>93</v>
          </cell>
          <cell r="AJ111">
            <v>113</v>
          </cell>
          <cell r="AP111">
            <v>84</v>
          </cell>
          <cell r="AV111">
            <v>86</v>
          </cell>
          <cell r="BB111">
            <v>102</v>
          </cell>
          <cell r="BH111">
            <v>105</v>
          </cell>
          <cell r="BN111">
            <v>123</v>
          </cell>
          <cell r="BT111">
            <v>107</v>
          </cell>
          <cell r="BZ111">
            <v>66</v>
          </cell>
          <cell r="CF111">
            <v>76</v>
          </cell>
          <cell r="CL111">
            <v>99</v>
          </cell>
          <cell r="CR111">
            <v>82</v>
          </cell>
          <cell r="CX111">
            <v>51</v>
          </cell>
          <cell r="DD111">
            <v>35</v>
          </cell>
          <cell r="DJ111">
            <v>16</v>
          </cell>
          <cell r="DP111">
            <v>3</v>
          </cell>
          <cell r="DV111">
            <v>0</v>
          </cell>
          <cell r="EB111">
            <v>0</v>
          </cell>
          <cell r="EH111">
            <v>0</v>
          </cell>
          <cell r="EK111">
            <v>154</v>
          </cell>
          <cell r="EL111">
            <v>925</v>
          </cell>
          <cell r="EM111">
            <v>362</v>
          </cell>
          <cell r="EO111">
            <v>10.7</v>
          </cell>
          <cell r="EP111">
            <v>64.2</v>
          </cell>
          <cell r="EQ111">
            <v>25.1</v>
          </cell>
          <cell r="ER111">
            <v>45.9</v>
          </cell>
          <cell r="ES111"/>
        </row>
        <row r="112">
          <cell r="E112">
            <v>1629</v>
          </cell>
          <cell r="F112">
            <v>54</v>
          </cell>
          <cell r="L112">
            <v>46</v>
          </cell>
          <cell r="R112">
            <v>44</v>
          </cell>
          <cell r="X112">
            <v>60</v>
          </cell>
          <cell r="AD112">
            <v>100</v>
          </cell>
          <cell r="AJ112">
            <v>85</v>
          </cell>
          <cell r="AP112">
            <v>99</v>
          </cell>
          <cell r="AV112">
            <v>111</v>
          </cell>
          <cell r="BB112">
            <v>124</v>
          </cell>
          <cell r="BH112">
            <v>125</v>
          </cell>
          <cell r="BN112">
            <v>114</v>
          </cell>
          <cell r="BT112">
            <v>81</v>
          </cell>
          <cell r="BZ112">
            <v>87</v>
          </cell>
          <cell r="CF112">
            <v>92</v>
          </cell>
          <cell r="CL112">
            <v>101</v>
          </cell>
          <cell r="CR112">
            <v>98</v>
          </cell>
          <cell r="CX112">
            <v>86</v>
          </cell>
          <cell r="DD112">
            <v>71</v>
          </cell>
          <cell r="DJ112">
            <v>34</v>
          </cell>
          <cell r="DP112">
            <v>16</v>
          </cell>
          <cell r="DV112">
            <v>1</v>
          </cell>
          <cell r="EB112">
            <v>0</v>
          </cell>
          <cell r="EH112">
            <v>0</v>
          </cell>
          <cell r="EK112">
            <v>144</v>
          </cell>
          <cell r="EL112">
            <v>986</v>
          </cell>
          <cell r="EM112">
            <v>499</v>
          </cell>
          <cell r="EO112">
            <v>8.8000000000000007</v>
          </cell>
          <cell r="EP112">
            <v>60.5</v>
          </cell>
          <cell r="EQ112">
            <v>30.6</v>
          </cell>
          <cell r="ER112">
            <v>48.9</v>
          </cell>
          <cell r="ES112"/>
        </row>
        <row r="113">
          <cell r="E113">
            <v>2517</v>
          </cell>
          <cell r="F113">
            <v>94</v>
          </cell>
          <cell r="L113">
            <v>119</v>
          </cell>
          <cell r="R113">
            <v>124</v>
          </cell>
          <cell r="X113">
            <v>104</v>
          </cell>
          <cell r="AD113">
            <v>132</v>
          </cell>
          <cell r="AJ113">
            <v>158</v>
          </cell>
          <cell r="AP113">
            <v>160</v>
          </cell>
          <cell r="AV113">
            <v>171</v>
          </cell>
          <cell r="BB113">
            <v>197</v>
          </cell>
          <cell r="BH113">
            <v>224</v>
          </cell>
          <cell r="BN113">
            <v>173</v>
          </cell>
          <cell r="BT113">
            <v>145</v>
          </cell>
          <cell r="BZ113">
            <v>117</v>
          </cell>
          <cell r="CF113">
            <v>118</v>
          </cell>
          <cell r="CL113">
            <v>169</v>
          </cell>
          <cell r="CR113">
            <v>103</v>
          </cell>
          <cell r="CX113">
            <v>90</v>
          </cell>
          <cell r="DD113">
            <v>70</v>
          </cell>
          <cell r="DJ113">
            <v>37</v>
          </cell>
          <cell r="DP113">
            <v>8</v>
          </cell>
          <cell r="DV113">
            <v>4</v>
          </cell>
          <cell r="EB113">
            <v>0</v>
          </cell>
          <cell r="EH113">
            <v>0</v>
          </cell>
          <cell r="EK113">
            <v>337</v>
          </cell>
          <cell r="EL113">
            <v>1581</v>
          </cell>
          <cell r="EM113">
            <v>599</v>
          </cell>
          <cell r="EO113">
            <v>13.4</v>
          </cell>
          <cell r="EP113">
            <v>62.8</v>
          </cell>
          <cell r="EQ113">
            <v>23.8</v>
          </cell>
          <cell r="ER113">
            <v>44.6</v>
          </cell>
          <cell r="ES113">
            <v>102</v>
          </cell>
        </row>
        <row r="114">
          <cell r="E114">
            <v>1127</v>
          </cell>
          <cell r="F114">
            <v>52</v>
          </cell>
          <cell r="L114">
            <v>67</v>
          </cell>
          <cell r="R114">
            <v>58</v>
          </cell>
          <cell r="X114">
            <v>43</v>
          </cell>
          <cell r="AD114">
            <v>62</v>
          </cell>
          <cell r="AJ114">
            <v>73</v>
          </cell>
          <cell r="AP114">
            <v>75</v>
          </cell>
          <cell r="AV114">
            <v>75</v>
          </cell>
          <cell r="BB114">
            <v>83</v>
          </cell>
          <cell r="BH114">
            <v>93</v>
          </cell>
          <cell r="BN114">
            <v>81</v>
          </cell>
          <cell r="BT114">
            <v>78</v>
          </cell>
          <cell r="BZ114">
            <v>50</v>
          </cell>
          <cell r="CF114">
            <v>58</v>
          </cell>
          <cell r="CL114">
            <v>79</v>
          </cell>
          <cell r="CR114">
            <v>35</v>
          </cell>
          <cell r="CX114">
            <v>31</v>
          </cell>
          <cell r="DD114">
            <v>21</v>
          </cell>
          <cell r="DJ114">
            <v>13</v>
          </cell>
          <cell r="DP114">
            <v>0</v>
          </cell>
          <cell r="DV114">
            <v>0</v>
          </cell>
          <cell r="EB114">
            <v>0</v>
          </cell>
          <cell r="EH114">
            <v>0</v>
          </cell>
          <cell r="EK114">
            <v>177</v>
          </cell>
          <cell r="EL114">
            <v>713</v>
          </cell>
          <cell r="EM114">
            <v>237</v>
          </cell>
          <cell r="EO114">
            <v>15.7</v>
          </cell>
          <cell r="EP114">
            <v>63.3</v>
          </cell>
          <cell r="EQ114">
            <v>21</v>
          </cell>
          <cell r="ER114">
            <v>42.5</v>
          </cell>
          <cell r="ES114"/>
        </row>
        <row r="115">
          <cell r="E115">
            <v>1390</v>
          </cell>
          <cell r="F115">
            <v>42</v>
          </cell>
          <cell r="L115">
            <v>52</v>
          </cell>
          <cell r="R115">
            <v>66</v>
          </cell>
          <cell r="X115">
            <v>61</v>
          </cell>
          <cell r="AD115">
            <v>70</v>
          </cell>
          <cell r="AJ115">
            <v>85</v>
          </cell>
          <cell r="AP115">
            <v>85</v>
          </cell>
          <cell r="AV115">
            <v>96</v>
          </cell>
          <cell r="BB115">
            <v>114</v>
          </cell>
          <cell r="BH115">
            <v>131</v>
          </cell>
          <cell r="BN115">
            <v>92</v>
          </cell>
          <cell r="BT115">
            <v>67</v>
          </cell>
          <cell r="BZ115">
            <v>67</v>
          </cell>
          <cell r="CF115">
            <v>60</v>
          </cell>
          <cell r="CL115">
            <v>90</v>
          </cell>
          <cell r="CR115">
            <v>68</v>
          </cell>
          <cell r="CX115">
            <v>59</v>
          </cell>
          <cell r="DD115">
            <v>49</v>
          </cell>
          <cell r="DJ115">
            <v>24</v>
          </cell>
          <cell r="DP115">
            <v>8</v>
          </cell>
          <cell r="DV115">
            <v>4</v>
          </cell>
          <cell r="EB115">
            <v>0</v>
          </cell>
          <cell r="EH115">
            <v>0</v>
          </cell>
          <cell r="EK115">
            <v>160</v>
          </cell>
          <cell r="EL115">
            <v>868</v>
          </cell>
          <cell r="EM115">
            <v>362</v>
          </cell>
          <cell r="EO115">
            <v>11.5</v>
          </cell>
          <cell r="EP115">
            <v>62.4</v>
          </cell>
          <cell r="EQ115">
            <v>26</v>
          </cell>
          <cell r="ER115">
            <v>46.2</v>
          </cell>
          <cell r="ES115"/>
        </row>
        <row r="116">
          <cell r="E116">
            <v>153245</v>
          </cell>
          <cell r="F116">
            <v>5222</v>
          </cell>
          <cell r="L116">
            <v>6098</v>
          </cell>
          <cell r="R116">
            <v>6220</v>
          </cell>
          <cell r="X116">
            <v>6585</v>
          </cell>
          <cell r="AD116">
            <v>10738</v>
          </cell>
          <cell r="AJ116">
            <v>7960</v>
          </cell>
          <cell r="AP116">
            <v>7669</v>
          </cell>
          <cell r="AV116">
            <v>8468</v>
          </cell>
          <cell r="BB116">
            <v>9979</v>
          </cell>
          <cell r="BH116">
            <v>11414</v>
          </cell>
          <cell r="BN116">
            <v>10393</v>
          </cell>
          <cell r="BT116">
            <v>9247</v>
          </cell>
          <cell r="BZ116">
            <v>8556</v>
          </cell>
          <cell r="CF116">
            <v>9092</v>
          </cell>
          <cell r="CL116">
            <v>11605</v>
          </cell>
          <cell r="CR116">
            <v>8832</v>
          </cell>
          <cell r="CX116">
            <v>6685</v>
          </cell>
          <cell r="DD116">
            <v>4976</v>
          </cell>
          <cell r="DJ116">
            <v>2547</v>
          </cell>
          <cell r="DP116">
            <v>804</v>
          </cell>
          <cell r="DV116">
            <v>142</v>
          </cell>
          <cell r="EB116">
            <v>13</v>
          </cell>
          <cell r="EH116">
            <v>0</v>
          </cell>
          <cell r="EK116">
            <v>17540</v>
          </cell>
          <cell r="EL116">
            <v>91009</v>
          </cell>
          <cell r="EM116">
            <v>44696</v>
          </cell>
          <cell r="EO116">
            <v>11.4</v>
          </cell>
          <cell r="EP116">
            <v>59.4</v>
          </cell>
          <cell r="EQ116">
            <v>29.2</v>
          </cell>
          <cell r="ER116">
            <v>47.2</v>
          </cell>
          <cell r="ES116">
            <v>108</v>
          </cell>
        </row>
        <row r="117">
          <cell r="E117">
            <v>72338</v>
          </cell>
          <cell r="F117">
            <v>2615</v>
          </cell>
          <cell r="L117">
            <v>3072</v>
          </cell>
          <cell r="R117">
            <v>3194</v>
          </cell>
          <cell r="X117">
            <v>3363</v>
          </cell>
          <cell r="AD117">
            <v>5598</v>
          </cell>
          <cell r="AJ117">
            <v>4033</v>
          </cell>
          <cell r="AP117">
            <v>3848</v>
          </cell>
          <cell r="AV117">
            <v>4114</v>
          </cell>
          <cell r="BB117">
            <v>4810</v>
          </cell>
          <cell r="BH117">
            <v>5502</v>
          </cell>
          <cell r="BN117">
            <v>5002</v>
          </cell>
          <cell r="BT117">
            <v>4383</v>
          </cell>
          <cell r="BZ117">
            <v>4162</v>
          </cell>
          <cell r="CF117">
            <v>4247</v>
          </cell>
          <cell r="CL117">
            <v>5292</v>
          </cell>
          <cell r="CR117">
            <v>3791</v>
          </cell>
          <cell r="CX117">
            <v>2745</v>
          </cell>
          <cell r="DD117">
            <v>1769</v>
          </cell>
          <cell r="DJ117">
            <v>640</v>
          </cell>
          <cell r="DP117">
            <v>141</v>
          </cell>
          <cell r="DV117">
            <v>17</v>
          </cell>
          <cell r="EB117">
            <v>0</v>
          </cell>
          <cell r="EH117">
            <v>0</v>
          </cell>
          <cell r="EK117">
            <v>8881</v>
          </cell>
          <cell r="EL117">
            <v>44815</v>
          </cell>
          <cell r="EM117">
            <v>18642</v>
          </cell>
          <cell r="EO117">
            <v>12.3</v>
          </cell>
          <cell r="EP117">
            <v>62</v>
          </cell>
          <cell r="EQ117">
            <v>25.8</v>
          </cell>
          <cell r="ER117">
            <v>45.2</v>
          </cell>
          <cell r="ES117"/>
        </row>
        <row r="118">
          <cell r="E118">
            <v>80907</v>
          </cell>
          <cell r="F118">
            <v>2607</v>
          </cell>
          <cell r="L118">
            <v>3026</v>
          </cell>
          <cell r="R118">
            <v>3026</v>
          </cell>
          <cell r="X118">
            <v>3222</v>
          </cell>
          <cell r="AD118">
            <v>5140</v>
          </cell>
          <cell r="AJ118">
            <v>3927</v>
          </cell>
          <cell r="AP118">
            <v>3821</v>
          </cell>
          <cell r="AV118">
            <v>4354</v>
          </cell>
          <cell r="BB118">
            <v>5169</v>
          </cell>
          <cell r="BH118">
            <v>5912</v>
          </cell>
          <cell r="BN118">
            <v>5391</v>
          </cell>
          <cell r="BT118">
            <v>4864</v>
          </cell>
          <cell r="BZ118">
            <v>4394</v>
          </cell>
          <cell r="CF118">
            <v>4845</v>
          </cell>
          <cell r="CL118">
            <v>6313</v>
          </cell>
          <cell r="CR118">
            <v>5041</v>
          </cell>
          <cell r="CX118">
            <v>3940</v>
          </cell>
          <cell r="DD118">
            <v>3207</v>
          </cell>
          <cell r="DJ118">
            <v>1907</v>
          </cell>
          <cell r="DP118">
            <v>663</v>
          </cell>
          <cell r="DV118">
            <v>125</v>
          </cell>
          <cell r="EB118">
            <v>13</v>
          </cell>
          <cell r="EH118">
            <v>0</v>
          </cell>
          <cell r="EK118">
            <v>8659</v>
          </cell>
          <cell r="EL118">
            <v>46194</v>
          </cell>
          <cell r="EM118">
            <v>26054</v>
          </cell>
          <cell r="EO118">
            <v>10.7</v>
          </cell>
          <cell r="EP118">
            <v>57.1</v>
          </cell>
          <cell r="EQ118">
            <v>32.200000000000003</v>
          </cell>
          <cell r="ER118">
            <v>49</v>
          </cell>
          <cell r="ES118"/>
        </row>
        <row r="119">
          <cell r="E119">
            <v>2479</v>
          </cell>
          <cell r="F119">
            <v>76</v>
          </cell>
          <cell r="L119">
            <v>77</v>
          </cell>
          <cell r="R119">
            <v>53</v>
          </cell>
          <cell r="X119">
            <v>59</v>
          </cell>
          <cell r="AD119">
            <v>161</v>
          </cell>
          <cell r="AJ119">
            <v>217</v>
          </cell>
          <cell r="AP119">
            <v>205</v>
          </cell>
          <cell r="AV119">
            <v>182</v>
          </cell>
          <cell r="BB119">
            <v>161</v>
          </cell>
          <cell r="BH119">
            <v>172</v>
          </cell>
          <cell r="BN119">
            <v>152</v>
          </cell>
          <cell r="BT119">
            <v>123</v>
          </cell>
          <cell r="BZ119">
            <v>136</v>
          </cell>
          <cell r="CF119">
            <v>155</v>
          </cell>
          <cell r="CL119">
            <v>168</v>
          </cell>
          <cell r="CR119">
            <v>137</v>
          </cell>
          <cell r="CX119">
            <v>98</v>
          </cell>
          <cell r="DD119">
            <v>88</v>
          </cell>
          <cell r="DJ119">
            <v>46</v>
          </cell>
          <cell r="DP119">
            <v>11</v>
          </cell>
          <cell r="DV119">
            <v>2</v>
          </cell>
          <cell r="EB119">
            <v>0</v>
          </cell>
          <cell r="EH119">
            <v>0</v>
          </cell>
          <cell r="EK119">
            <v>206</v>
          </cell>
          <cell r="EL119">
            <v>1568</v>
          </cell>
          <cell r="EM119">
            <v>705</v>
          </cell>
          <cell r="EO119">
            <v>8.3000000000000007</v>
          </cell>
          <cell r="EP119">
            <v>63.3</v>
          </cell>
          <cell r="EQ119">
            <v>28.4</v>
          </cell>
          <cell r="ER119">
            <v>47.4</v>
          </cell>
          <cell r="ES119">
            <v>104</v>
          </cell>
        </row>
        <row r="120">
          <cell r="E120">
            <v>1120</v>
          </cell>
          <cell r="F120">
            <v>36</v>
          </cell>
          <cell r="L120">
            <v>36</v>
          </cell>
          <cell r="R120">
            <v>27</v>
          </cell>
          <cell r="X120">
            <v>26</v>
          </cell>
          <cell r="AD120">
            <v>72</v>
          </cell>
          <cell r="AJ120">
            <v>93</v>
          </cell>
          <cell r="AP120">
            <v>95</v>
          </cell>
          <cell r="AV120">
            <v>86</v>
          </cell>
          <cell r="BB120">
            <v>77</v>
          </cell>
          <cell r="BH120">
            <v>77</v>
          </cell>
          <cell r="BN120">
            <v>84</v>
          </cell>
          <cell r="BT120">
            <v>60</v>
          </cell>
          <cell r="BZ120">
            <v>69</v>
          </cell>
          <cell r="CF120">
            <v>75</v>
          </cell>
          <cell r="CL120">
            <v>89</v>
          </cell>
          <cell r="CR120">
            <v>45</v>
          </cell>
          <cell r="CX120">
            <v>34</v>
          </cell>
          <cell r="DD120">
            <v>29</v>
          </cell>
          <cell r="DJ120">
            <v>8</v>
          </cell>
          <cell r="DP120">
            <v>1</v>
          </cell>
          <cell r="DV120">
            <v>1</v>
          </cell>
          <cell r="EB120">
            <v>0</v>
          </cell>
          <cell r="EH120">
            <v>0</v>
          </cell>
          <cell r="EK120">
            <v>99</v>
          </cell>
          <cell r="EL120">
            <v>739</v>
          </cell>
          <cell r="EM120">
            <v>282</v>
          </cell>
          <cell r="EO120">
            <v>8.8000000000000007</v>
          </cell>
          <cell r="EP120">
            <v>66</v>
          </cell>
          <cell r="EQ120">
            <v>25.2</v>
          </cell>
          <cell r="ER120">
            <v>45.9</v>
          </cell>
          <cell r="ES120"/>
        </row>
        <row r="121">
          <cell r="E121">
            <v>1359</v>
          </cell>
          <cell r="F121">
            <v>40</v>
          </cell>
          <cell r="L121">
            <v>41</v>
          </cell>
          <cell r="R121">
            <v>26</v>
          </cell>
          <cell r="X121">
            <v>33</v>
          </cell>
          <cell r="AD121">
            <v>89</v>
          </cell>
          <cell r="AJ121">
            <v>124</v>
          </cell>
          <cell r="AP121">
            <v>110</v>
          </cell>
          <cell r="AV121">
            <v>96</v>
          </cell>
          <cell r="BB121">
            <v>84</v>
          </cell>
          <cell r="BH121">
            <v>95</v>
          </cell>
          <cell r="BN121">
            <v>68</v>
          </cell>
          <cell r="BT121">
            <v>63</v>
          </cell>
          <cell r="BZ121">
            <v>67</v>
          </cell>
          <cell r="CF121">
            <v>80</v>
          </cell>
          <cell r="CL121">
            <v>79</v>
          </cell>
          <cell r="CR121">
            <v>92</v>
          </cell>
          <cell r="CX121">
            <v>64</v>
          </cell>
          <cell r="DD121">
            <v>59</v>
          </cell>
          <cell r="DJ121">
            <v>38</v>
          </cell>
          <cell r="DP121">
            <v>10</v>
          </cell>
          <cell r="DV121">
            <v>1</v>
          </cell>
          <cell r="EB121">
            <v>0</v>
          </cell>
          <cell r="EH121">
            <v>0</v>
          </cell>
          <cell r="EK121">
            <v>107</v>
          </cell>
          <cell r="EL121">
            <v>829</v>
          </cell>
          <cell r="EM121">
            <v>423</v>
          </cell>
          <cell r="EO121">
            <v>7.9</v>
          </cell>
          <cell r="EP121">
            <v>61</v>
          </cell>
          <cell r="EQ121">
            <v>31.1</v>
          </cell>
          <cell r="ER121">
            <v>48.6</v>
          </cell>
          <cell r="ES121"/>
        </row>
        <row r="122">
          <cell r="E122">
            <v>2364</v>
          </cell>
          <cell r="F122">
            <v>82</v>
          </cell>
          <cell r="L122">
            <v>97</v>
          </cell>
          <cell r="R122">
            <v>59</v>
          </cell>
          <cell r="X122">
            <v>78</v>
          </cell>
          <cell r="AD122">
            <v>248</v>
          </cell>
          <cell r="AJ122">
            <v>233</v>
          </cell>
          <cell r="AP122">
            <v>167</v>
          </cell>
          <cell r="AV122">
            <v>155</v>
          </cell>
          <cell r="BB122">
            <v>168</v>
          </cell>
          <cell r="BH122">
            <v>134</v>
          </cell>
          <cell r="BN122">
            <v>130</v>
          </cell>
          <cell r="BT122">
            <v>124</v>
          </cell>
          <cell r="BZ122">
            <v>110</v>
          </cell>
          <cell r="CF122">
            <v>120</v>
          </cell>
          <cell r="CL122">
            <v>152</v>
          </cell>
          <cell r="CR122">
            <v>100</v>
          </cell>
          <cell r="CX122">
            <v>82</v>
          </cell>
          <cell r="DD122">
            <v>74</v>
          </cell>
          <cell r="DJ122">
            <v>34</v>
          </cell>
          <cell r="DP122">
            <v>14</v>
          </cell>
          <cell r="DV122">
            <v>3</v>
          </cell>
          <cell r="EB122">
            <v>0</v>
          </cell>
          <cell r="EH122">
            <v>0</v>
          </cell>
          <cell r="EK122">
            <v>238</v>
          </cell>
          <cell r="EL122">
            <v>1547</v>
          </cell>
          <cell r="EM122">
            <v>579</v>
          </cell>
          <cell r="EO122">
            <v>10.1</v>
          </cell>
          <cell r="EP122">
            <v>65.400000000000006</v>
          </cell>
          <cell r="EQ122">
            <v>24.5</v>
          </cell>
          <cell r="ER122">
            <v>44.1</v>
          </cell>
          <cell r="ES122">
            <v>104</v>
          </cell>
        </row>
        <row r="123">
          <cell r="E123">
            <v>1190</v>
          </cell>
          <cell r="F123">
            <v>41</v>
          </cell>
          <cell r="L123">
            <v>45</v>
          </cell>
          <cell r="R123">
            <v>31</v>
          </cell>
          <cell r="X123">
            <v>49</v>
          </cell>
          <cell r="AD123">
            <v>138</v>
          </cell>
          <cell r="AJ123">
            <v>133</v>
          </cell>
          <cell r="AP123">
            <v>81</v>
          </cell>
          <cell r="AV123">
            <v>84</v>
          </cell>
          <cell r="BB123">
            <v>88</v>
          </cell>
          <cell r="BH123">
            <v>73</v>
          </cell>
          <cell r="BN123">
            <v>70</v>
          </cell>
          <cell r="BT123">
            <v>63</v>
          </cell>
          <cell r="BZ123">
            <v>54</v>
          </cell>
          <cell r="CF123">
            <v>55</v>
          </cell>
          <cell r="CL123">
            <v>72</v>
          </cell>
          <cell r="CR123">
            <v>51</v>
          </cell>
          <cell r="CX123">
            <v>29</v>
          </cell>
          <cell r="DD123">
            <v>23</v>
          </cell>
          <cell r="DJ123">
            <v>8</v>
          </cell>
          <cell r="DP123">
            <v>2</v>
          </cell>
          <cell r="DV123">
            <v>0</v>
          </cell>
          <cell r="EB123">
            <v>0</v>
          </cell>
          <cell r="EH123">
            <v>0</v>
          </cell>
          <cell r="EK123">
            <v>117</v>
          </cell>
          <cell r="EL123">
            <v>833</v>
          </cell>
          <cell r="EM123">
            <v>240</v>
          </cell>
          <cell r="EO123">
            <v>9.8000000000000007</v>
          </cell>
          <cell r="EP123">
            <v>70</v>
          </cell>
          <cell r="EQ123">
            <v>20.2</v>
          </cell>
          <cell r="ER123">
            <v>41.8</v>
          </cell>
          <cell r="ES123"/>
        </row>
        <row r="124">
          <cell r="E124">
            <v>1174</v>
          </cell>
          <cell r="F124">
            <v>41</v>
          </cell>
          <cell r="L124">
            <v>52</v>
          </cell>
          <cell r="R124">
            <v>28</v>
          </cell>
          <cell r="X124">
            <v>29</v>
          </cell>
          <cell r="AD124">
            <v>110</v>
          </cell>
          <cell r="AJ124">
            <v>100</v>
          </cell>
          <cell r="AP124">
            <v>86</v>
          </cell>
          <cell r="AV124">
            <v>71</v>
          </cell>
          <cell r="BB124">
            <v>80</v>
          </cell>
          <cell r="BH124">
            <v>61</v>
          </cell>
          <cell r="BN124">
            <v>60</v>
          </cell>
          <cell r="BT124">
            <v>61</v>
          </cell>
          <cell r="BZ124">
            <v>56</v>
          </cell>
          <cell r="CF124">
            <v>65</v>
          </cell>
          <cell r="CL124">
            <v>80</v>
          </cell>
          <cell r="CR124">
            <v>49</v>
          </cell>
          <cell r="CX124">
            <v>53</v>
          </cell>
          <cell r="DD124">
            <v>51</v>
          </cell>
          <cell r="DJ124">
            <v>26</v>
          </cell>
          <cell r="DP124">
            <v>12</v>
          </cell>
          <cell r="DV124">
            <v>3</v>
          </cell>
          <cell r="EB124">
            <v>0</v>
          </cell>
          <cell r="EH124">
            <v>0</v>
          </cell>
          <cell r="EK124">
            <v>121</v>
          </cell>
          <cell r="EL124">
            <v>714</v>
          </cell>
          <cell r="EM124">
            <v>339</v>
          </cell>
          <cell r="EO124">
            <v>10.3</v>
          </cell>
          <cell r="EP124">
            <v>60.8</v>
          </cell>
          <cell r="EQ124">
            <v>28.9</v>
          </cell>
          <cell r="ER124">
            <v>46.5</v>
          </cell>
          <cell r="ES124"/>
        </row>
        <row r="125">
          <cell r="E125">
            <v>3412</v>
          </cell>
          <cell r="F125">
            <v>106</v>
          </cell>
          <cell r="L125">
            <v>120</v>
          </cell>
          <cell r="R125">
            <v>118</v>
          </cell>
          <cell r="X125">
            <v>125</v>
          </cell>
          <cell r="AD125">
            <v>186</v>
          </cell>
          <cell r="AJ125">
            <v>241</v>
          </cell>
          <cell r="AP125">
            <v>223</v>
          </cell>
          <cell r="AV125">
            <v>218</v>
          </cell>
          <cell r="BB125">
            <v>231</v>
          </cell>
          <cell r="BH125">
            <v>259</v>
          </cell>
          <cell r="BN125">
            <v>210</v>
          </cell>
          <cell r="BT125">
            <v>179</v>
          </cell>
          <cell r="BZ125">
            <v>192</v>
          </cell>
          <cell r="CF125">
            <v>205</v>
          </cell>
          <cell r="CL125">
            <v>258</v>
          </cell>
          <cell r="CR125">
            <v>206</v>
          </cell>
          <cell r="CX125">
            <v>142</v>
          </cell>
          <cell r="DD125">
            <v>106</v>
          </cell>
          <cell r="DJ125">
            <v>58</v>
          </cell>
          <cell r="DP125">
            <v>27</v>
          </cell>
          <cell r="DV125">
            <v>2</v>
          </cell>
          <cell r="EB125">
            <v>0</v>
          </cell>
          <cell r="EH125">
            <v>0</v>
          </cell>
          <cell r="EK125">
            <v>344</v>
          </cell>
          <cell r="EL125">
            <v>2064</v>
          </cell>
          <cell r="EM125">
            <v>1004</v>
          </cell>
          <cell r="EO125">
            <v>10.1</v>
          </cell>
          <cell r="EP125">
            <v>60.5</v>
          </cell>
          <cell r="EQ125">
            <v>29.4</v>
          </cell>
          <cell r="ER125">
            <v>47.6</v>
          </cell>
          <cell r="ES125">
            <v>103</v>
          </cell>
        </row>
        <row r="126">
          <cell r="E126">
            <v>1571</v>
          </cell>
          <cell r="F126">
            <v>49</v>
          </cell>
          <cell r="L126">
            <v>67</v>
          </cell>
          <cell r="R126">
            <v>56</v>
          </cell>
          <cell r="X126">
            <v>62</v>
          </cell>
          <cell r="AD126">
            <v>97</v>
          </cell>
          <cell r="AJ126">
            <v>123</v>
          </cell>
          <cell r="AP126">
            <v>104</v>
          </cell>
          <cell r="AV126">
            <v>109</v>
          </cell>
          <cell r="BB126">
            <v>105</v>
          </cell>
          <cell r="BH126">
            <v>113</v>
          </cell>
          <cell r="BN126">
            <v>104</v>
          </cell>
          <cell r="BT126">
            <v>78</v>
          </cell>
          <cell r="BZ126">
            <v>87</v>
          </cell>
          <cell r="CF126">
            <v>96</v>
          </cell>
          <cell r="CL126">
            <v>113</v>
          </cell>
          <cell r="CR126">
            <v>97</v>
          </cell>
          <cell r="CX126">
            <v>57</v>
          </cell>
          <cell r="DD126">
            <v>35</v>
          </cell>
          <cell r="DJ126">
            <v>16</v>
          </cell>
          <cell r="DP126">
            <v>3</v>
          </cell>
          <cell r="DV126">
            <v>0</v>
          </cell>
          <cell r="EB126">
            <v>0</v>
          </cell>
          <cell r="EH126">
            <v>0</v>
          </cell>
          <cell r="EK126">
            <v>172</v>
          </cell>
          <cell r="EL126">
            <v>982</v>
          </cell>
          <cell r="EM126">
            <v>417</v>
          </cell>
          <cell r="EO126">
            <v>10.9</v>
          </cell>
          <cell r="EP126">
            <v>62.5</v>
          </cell>
          <cell r="EQ126">
            <v>26.5</v>
          </cell>
          <cell r="ER126">
            <v>45.6</v>
          </cell>
          <cell r="ES126"/>
        </row>
        <row r="127">
          <cell r="E127">
            <v>1841</v>
          </cell>
          <cell r="F127">
            <v>57</v>
          </cell>
          <cell r="L127">
            <v>53</v>
          </cell>
          <cell r="R127">
            <v>62</v>
          </cell>
          <cell r="X127">
            <v>63</v>
          </cell>
          <cell r="AD127">
            <v>89</v>
          </cell>
          <cell r="AJ127">
            <v>118</v>
          </cell>
          <cell r="AP127">
            <v>119</v>
          </cell>
          <cell r="AV127">
            <v>109</v>
          </cell>
          <cell r="BB127">
            <v>126</v>
          </cell>
          <cell r="BH127">
            <v>146</v>
          </cell>
          <cell r="BN127">
            <v>106</v>
          </cell>
          <cell r="BT127">
            <v>101</v>
          </cell>
          <cell r="BZ127">
            <v>105</v>
          </cell>
          <cell r="CF127">
            <v>109</v>
          </cell>
          <cell r="CL127">
            <v>145</v>
          </cell>
          <cell r="CR127">
            <v>109</v>
          </cell>
          <cell r="CX127">
            <v>85</v>
          </cell>
          <cell r="DD127">
            <v>71</v>
          </cell>
          <cell r="DJ127">
            <v>42</v>
          </cell>
          <cell r="DP127">
            <v>24</v>
          </cell>
          <cell r="DV127">
            <v>2</v>
          </cell>
          <cell r="EB127">
            <v>0</v>
          </cell>
          <cell r="EH127">
            <v>0</v>
          </cell>
          <cell r="EK127">
            <v>172</v>
          </cell>
          <cell r="EL127">
            <v>1082</v>
          </cell>
          <cell r="EM127">
            <v>587</v>
          </cell>
          <cell r="EO127">
            <v>9.3000000000000007</v>
          </cell>
          <cell r="EP127">
            <v>58.8</v>
          </cell>
          <cell r="EQ127">
            <v>31.9</v>
          </cell>
          <cell r="ER127">
            <v>49.4</v>
          </cell>
          <cell r="ES127"/>
        </row>
        <row r="128">
          <cell r="E128">
            <v>5530</v>
          </cell>
          <cell r="F128">
            <v>188</v>
          </cell>
          <cell r="L128">
            <v>229</v>
          </cell>
          <cell r="R128">
            <v>223</v>
          </cell>
          <cell r="X128">
            <v>200</v>
          </cell>
          <cell r="AD128">
            <v>266</v>
          </cell>
          <cell r="AJ128">
            <v>256</v>
          </cell>
          <cell r="AP128">
            <v>258</v>
          </cell>
          <cell r="AV128">
            <v>309</v>
          </cell>
          <cell r="BB128">
            <v>346</v>
          </cell>
          <cell r="BH128">
            <v>419</v>
          </cell>
          <cell r="BN128">
            <v>356</v>
          </cell>
          <cell r="BT128">
            <v>373</v>
          </cell>
          <cell r="BZ128">
            <v>321</v>
          </cell>
          <cell r="CF128">
            <v>341</v>
          </cell>
          <cell r="CL128">
            <v>435</v>
          </cell>
          <cell r="CR128">
            <v>377</v>
          </cell>
          <cell r="CX128">
            <v>284</v>
          </cell>
          <cell r="DD128">
            <v>209</v>
          </cell>
          <cell r="DJ128">
            <v>110</v>
          </cell>
          <cell r="DP128">
            <v>26</v>
          </cell>
          <cell r="DV128">
            <v>4</v>
          </cell>
          <cell r="EB128">
            <v>0</v>
          </cell>
          <cell r="EH128">
            <v>0</v>
          </cell>
          <cell r="EK128">
            <v>640</v>
          </cell>
          <cell r="EL128">
            <v>3104</v>
          </cell>
          <cell r="EM128">
            <v>1786</v>
          </cell>
          <cell r="EO128">
            <v>11.6</v>
          </cell>
          <cell r="EP128">
            <v>56.1</v>
          </cell>
          <cell r="EQ128">
            <v>32.299999999999997</v>
          </cell>
          <cell r="ER128">
            <v>49.2</v>
          </cell>
          <cell r="ES128">
            <v>103</v>
          </cell>
        </row>
        <row r="129">
          <cell r="E129">
            <v>2535</v>
          </cell>
          <cell r="F129">
            <v>94</v>
          </cell>
          <cell r="L129">
            <v>123</v>
          </cell>
          <cell r="R129">
            <v>118</v>
          </cell>
          <cell r="X129">
            <v>114</v>
          </cell>
          <cell r="AD129">
            <v>130</v>
          </cell>
          <cell r="AJ129">
            <v>126</v>
          </cell>
          <cell r="AP129">
            <v>129</v>
          </cell>
          <cell r="AV129">
            <v>145</v>
          </cell>
          <cell r="BB129">
            <v>151</v>
          </cell>
          <cell r="BH129">
            <v>205</v>
          </cell>
          <cell r="BN129">
            <v>170</v>
          </cell>
          <cell r="BT129">
            <v>177</v>
          </cell>
          <cell r="BZ129">
            <v>141</v>
          </cell>
          <cell r="CF129">
            <v>169</v>
          </cell>
          <cell r="CL129">
            <v>194</v>
          </cell>
          <cell r="CR129">
            <v>150</v>
          </cell>
          <cell r="CX129">
            <v>108</v>
          </cell>
          <cell r="DD129">
            <v>65</v>
          </cell>
          <cell r="DJ129">
            <v>21</v>
          </cell>
          <cell r="DP129">
            <v>4</v>
          </cell>
          <cell r="DV129">
            <v>1</v>
          </cell>
          <cell r="EB129">
            <v>0</v>
          </cell>
          <cell r="EH129">
            <v>0</v>
          </cell>
          <cell r="EK129">
            <v>335</v>
          </cell>
          <cell r="EL129">
            <v>1488</v>
          </cell>
          <cell r="EM129">
            <v>712</v>
          </cell>
          <cell r="EO129">
            <v>13.2</v>
          </cell>
          <cell r="EP129">
            <v>58.7</v>
          </cell>
          <cell r="EQ129">
            <v>28.1</v>
          </cell>
          <cell r="ER129">
            <v>46.4</v>
          </cell>
          <cell r="ES129"/>
        </row>
        <row r="130">
          <cell r="E130">
            <v>2995</v>
          </cell>
          <cell r="F130">
            <v>94</v>
          </cell>
          <cell r="L130">
            <v>106</v>
          </cell>
          <cell r="R130">
            <v>105</v>
          </cell>
          <cell r="X130">
            <v>86</v>
          </cell>
          <cell r="AD130">
            <v>136</v>
          </cell>
          <cell r="AJ130">
            <v>130</v>
          </cell>
          <cell r="AP130">
            <v>129</v>
          </cell>
          <cell r="AV130">
            <v>164</v>
          </cell>
          <cell r="BB130">
            <v>195</v>
          </cell>
          <cell r="BH130">
            <v>214</v>
          </cell>
          <cell r="BN130">
            <v>186</v>
          </cell>
          <cell r="BT130">
            <v>196</v>
          </cell>
          <cell r="BZ130">
            <v>180</v>
          </cell>
          <cell r="CF130">
            <v>172</v>
          </cell>
          <cell r="CL130">
            <v>241</v>
          </cell>
          <cell r="CR130">
            <v>227</v>
          </cell>
          <cell r="CX130">
            <v>176</v>
          </cell>
          <cell r="DD130">
            <v>144</v>
          </cell>
          <cell r="DJ130">
            <v>89</v>
          </cell>
          <cell r="DP130">
            <v>22</v>
          </cell>
          <cell r="DV130">
            <v>3</v>
          </cell>
          <cell r="EB130">
            <v>0</v>
          </cell>
          <cell r="EH130">
            <v>0</v>
          </cell>
          <cell r="EK130">
            <v>305</v>
          </cell>
          <cell r="EL130">
            <v>1616</v>
          </cell>
          <cell r="EM130">
            <v>1074</v>
          </cell>
          <cell r="EO130">
            <v>10.199999999999999</v>
          </cell>
          <cell r="EP130">
            <v>54</v>
          </cell>
          <cell r="EQ130">
            <v>35.9</v>
          </cell>
          <cell r="ER130">
            <v>51.6</v>
          </cell>
          <cell r="ES130"/>
        </row>
        <row r="131">
          <cell r="E131">
            <v>3090</v>
          </cell>
          <cell r="F131">
            <v>89</v>
          </cell>
          <cell r="L131">
            <v>116</v>
          </cell>
          <cell r="R131">
            <v>94</v>
          </cell>
          <cell r="X131">
            <v>110</v>
          </cell>
          <cell r="AD131">
            <v>120</v>
          </cell>
          <cell r="AJ131">
            <v>110</v>
          </cell>
          <cell r="AP131">
            <v>133</v>
          </cell>
          <cell r="AV131">
            <v>165</v>
          </cell>
          <cell r="BB131">
            <v>211</v>
          </cell>
          <cell r="BH131">
            <v>211</v>
          </cell>
          <cell r="BN131">
            <v>191</v>
          </cell>
          <cell r="BT131">
            <v>187</v>
          </cell>
          <cell r="BZ131">
            <v>218</v>
          </cell>
          <cell r="CF131">
            <v>226</v>
          </cell>
          <cell r="CL131">
            <v>295</v>
          </cell>
          <cell r="CR131">
            <v>224</v>
          </cell>
          <cell r="CX131">
            <v>172</v>
          </cell>
          <cell r="DD131">
            <v>117</v>
          </cell>
          <cell r="DJ131">
            <v>77</v>
          </cell>
          <cell r="DP131">
            <v>22</v>
          </cell>
          <cell r="DV131">
            <v>2</v>
          </cell>
          <cell r="EB131">
            <v>0</v>
          </cell>
          <cell r="EH131">
            <v>0</v>
          </cell>
          <cell r="EK131">
            <v>299</v>
          </cell>
          <cell r="EL131">
            <v>1656</v>
          </cell>
          <cell r="EM131">
            <v>1135</v>
          </cell>
          <cell r="EO131">
            <v>9.6999999999999993</v>
          </cell>
          <cell r="EP131">
            <v>53.6</v>
          </cell>
          <cell r="EQ131">
            <v>36.700000000000003</v>
          </cell>
          <cell r="ER131">
            <v>51.8</v>
          </cell>
          <cell r="ES131">
            <v>101</v>
          </cell>
        </row>
        <row r="132">
          <cell r="E132">
            <v>1436</v>
          </cell>
          <cell r="F132">
            <v>41</v>
          </cell>
          <cell r="L132">
            <v>57</v>
          </cell>
          <cell r="R132">
            <v>45</v>
          </cell>
          <cell r="X132">
            <v>53</v>
          </cell>
          <cell r="AD132">
            <v>72</v>
          </cell>
          <cell r="AJ132">
            <v>56</v>
          </cell>
          <cell r="AP132">
            <v>65</v>
          </cell>
          <cell r="AV132">
            <v>79</v>
          </cell>
          <cell r="BB132">
            <v>102</v>
          </cell>
          <cell r="BH132">
            <v>103</v>
          </cell>
          <cell r="BN132">
            <v>85</v>
          </cell>
          <cell r="BT132">
            <v>81</v>
          </cell>
          <cell r="BZ132">
            <v>115</v>
          </cell>
          <cell r="CF132">
            <v>111</v>
          </cell>
          <cell r="CL132">
            <v>141</v>
          </cell>
          <cell r="CR132">
            <v>94</v>
          </cell>
          <cell r="CX132">
            <v>67</v>
          </cell>
          <cell r="DD132">
            <v>42</v>
          </cell>
          <cell r="DJ132">
            <v>20</v>
          </cell>
          <cell r="DP132">
            <v>7</v>
          </cell>
          <cell r="DV132">
            <v>0</v>
          </cell>
          <cell r="EB132">
            <v>0</v>
          </cell>
          <cell r="EH132">
            <v>0</v>
          </cell>
          <cell r="EK132">
            <v>143</v>
          </cell>
          <cell r="EL132">
            <v>811</v>
          </cell>
          <cell r="EM132">
            <v>482</v>
          </cell>
          <cell r="EO132">
            <v>10</v>
          </cell>
          <cell r="EP132">
            <v>56.5</v>
          </cell>
          <cell r="EQ132">
            <v>33.6</v>
          </cell>
          <cell r="ER132">
            <v>50</v>
          </cell>
          <cell r="ES132"/>
        </row>
        <row r="133">
          <cell r="E133">
            <v>1654</v>
          </cell>
          <cell r="F133">
            <v>48</v>
          </cell>
          <cell r="L133">
            <v>59</v>
          </cell>
          <cell r="R133">
            <v>49</v>
          </cell>
          <cell r="X133">
            <v>57</v>
          </cell>
          <cell r="AD133">
            <v>48</v>
          </cell>
          <cell r="AJ133">
            <v>54</v>
          </cell>
          <cell r="AP133">
            <v>68</v>
          </cell>
          <cell r="AV133">
            <v>86</v>
          </cell>
          <cell r="BB133">
            <v>109</v>
          </cell>
          <cell r="BH133">
            <v>108</v>
          </cell>
          <cell r="BN133">
            <v>106</v>
          </cell>
          <cell r="BT133">
            <v>106</v>
          </cell>
          <cell r="BZ133">
            <v>103</v>
          </cell>
          <cell r="CF133">
            <v>115</v>
          </cell>
          <cell r="CL133">
            <v>154</v>
          </cell>
          <cell r="CR133">
            <v>130</v>
          </cell>
          <cell r="CX133">
            <v>105</v>
          </cell>
          <cell r="DD133">
            <v>75</v>
          </cell>
          <cell r="DJ133">
            <v>57</v>
          </cell>
          <cell r="DP133">
            <v>15</v>
          </cell>
          <cell r="DV133">
            <v>2</v>
          </cell>
          <cell r="EB133">
            <v>0</v>
          </cell>
          <cell r="EH133">
            <v>0</v>
          </cell>
          <cell r="EK133">
            <v>156</v>
          </cell>
          <cell r="EL133">
            <v>845</v>
          </cell>
          <cell r="EM133">
            <v>653</v>
          </cell>
          <cell r="EO133">
            <v>9.4</v>
          </cell>
          <cell r="EP133">
            <v>51.1</v>
          </cell>
          <cell r="EQ133">
            <v>39.5</v>
          </cell>
          <cell r="ER133">
            <v>53.4</v>
          </cell>
          <cell r="ES133"/>
        </row>
        <row r="134">
          <cell r="E134">
            <v>7704</v>
          </cell>
          <cell r="F134">
            <v>222</v>
          </cell>
          <cell r="L134">
            <v>254</v>
          </cell>
          <cell r="R134">
            <v>288</v>
          </cell>
          <cell r="X134">
            <v>315</v>
          </cell>
          <cell r="AD134">
            <v>757</v>
          </cell>
          <cell r="AJ134">
            <v>537</v>
          </cell>
          <cell r="AP134">
            <v>424</v>
          </cell>
          <cell r="AV134">
            <v>373</v>
          </cell>
          <cell r="BB134">
            <v>475</v>
          </cell>
          <cell r="BH134">
            <v>541</v>
          </cell>
          <cell r="BN134">
            <v>493</v>
          </cell>
          <cell r="BT134">
            <v>452</v>
          </cell>
          <cell r="BZ134">
            <v>396</v>
          </cell>
          <cell r="CF134">
            <v>409</v>
          </cell>
          <cell r="CL134">
            <v>554</v>
          </cell>
          <cell r="CR134">
            <v>423</v>
          </cell>
          <cell r="CX134">
            <v>328</v>
          </cell>
          <cell r="DD134">
            <v>263</v>
          </cell>
          <cell r="DJ134">
            <v>141</v>
          </cell>
          <cell r="DP134">
            <v>49</v>
          </cell>
          <cell r="DV134">
            <v>7</v>
          </cell>
          <cell r="EB134">
            <v>3</v>
          </cell>
          <cell r="EH134">
            <v>0</v>
          </cell>
          <cell r="EK134">
            <v>764</v>
          </cell>
          <cell r="EL134">
            <v>4763</v>
          </cell>
          <cell r="EM134">
            <v>2177</v>
          </cell>
          <cell r="EO134">
            <v>9.9</v>
          </cell>
          <cell r="EP134">
            <v>61.8</v>
          </cell>
          <cell r="EQ134">
            <v>28.3</v>
          </cell>
          <cell r="ER134">
            <v>46.6</v>
          </cell>
          <cell r="ES134">
            <v>106</v>
          </cell>
        </row>
        <row r="135">
          <cell r="E135">
            <v>3708</v>
          </cell>
          <cell r="F135">
            <v>107</v>
          </cell>
          <cell r="L135">
            <v>129</v>
          </cell>
          <cell r="R135">
            <v>154</v>
          </cell>
          <cell r="X135">
            <v>182</v>
          </cell>
          <cell r="AD135">
            <v>373</v>
          </cell>
          <cell r="AJ135">
            <v>276</v>
          </cell>
          <cell r="AP135">
            <v>247</v>
          </cell>
          <cell r="AV135">
            <v>188</v>
          </cell>
          <cell r="BB135">
            <v>224</v>
          </cell>
          <cell r="BH135">
            <v>269</v>
          </cell>
          <cell r="BN135">
            <v>243</v>
          </cell>
          <cell r="BT135">
            <v>229</v>
          </cell>
          <cell r="BZ135">
            <v>196</v>
          </cell>
          <cell r="CF135">
            <v>190</v>
          </cell>
          <cell r="CL135">
            <v>259</v>
          </cell>
          <cell r="CR135">
            <v>175</v>
          </cell>
          <cell r="CX135">
            <v>124</v>
          </cell>
          <cell r="DD135">
            <v>95</v>
          </cell>
          <cell r="DJ135">
            <v>38</v>
          </cell>
          <cell r="DP135">
            <v>10</v>
          </cell>
          <cell r="DV135">
            <v>0</v>
          </cell>
          <cell r="EB135">
            <v>0</v>
          </cell>
          <cell r="EH135">
            <v>0</v>
          </cell>
          <cell r="EK135">
            <v>390</v>
          </cell>
          <cell r="EL135">
            <v>2427</v>
          </cell>
          <cell r="EM135">
            <v>891</v>
          </cell>
          <cell r="EO135">
            <v>10.5</v>
          </cell>
          <cell r="EP135">
            <v>65.5</v>
          </cell>
          <cell r="EQ135">
            <v>24</v>
          </cell>
          <cell r="ER135">
            <v>44.3</v>
          </cell>
          <cell r="ES135"/>
        </row>
        <row r="136">
          <cell r="E136">
            <v>3996</v>
          </cell>
          <cell r="F136">
            <v>115</v>
          </cell>
          <cell r="L136">
            <v>125</v>
          </cell>
          <cell r="R136">
            <v>134</v>
          </cell>
          <cell r="X136">
            <v>133</v>
          </cell>
          <cell r="AD136">
            <v>384</v>
          </cell>
          <cell r="AJ136">
            <v>261</v>
          </cell>
          <cell r="AP136">
            <v>177</v>
          </cell>
          <cell r="AV136">
            <v>185</v>
          </cell>
          <cell r="BB136">
            <v>251</v>
          </cell>
          <cell r="BH136">
            <v>272</v>
          </cell>
          <cell r="BN136">
            <v>250</v>
          </cell>
          <cell r="BT136">
            <v>223</v>
          </cell>
          <cell r="BZ136">
            <v>200</v>
          </cell>
          <cell r="CF136">
            <v>219</v>
          </cell>
          <cell r="CL136">
            <v>295</v>
          </cell>
          <cell r="CR136">
            <v>248</v>
          </cell>
          <cell r="CX136">
            <v>204</v>
          </cell>
          <cell r="DD136">
            <v>168</v>
          </cell>
          <cell r="DJ136">
            <v>103</v>
          </cell>
          <cell r="DP136">
            <v>39</v>
          </cell>
          <cell r="DV136">
            <v>7</v>
          </cell>
          <cell r="EB136">
            <v>3</v>
          </cell>
          <cell r="EH136">
            <v>0</v>
          </cell>
          <cell r="EK136">
            <v>374</v>
          </cell>
          <cell r="EL136">
            <v>2336</v>
          </cell>
          <cell r="EM136">
            <v>1286</v>
          </cell>
          <cell r="EO136">
            <v>9.4</v>
          </cell>
          <cell r="EP136">
            <v>58.5</v>
          </cell>
          <cell r="EQ136">
            <v>32.200000000000003</v>
          </cell>
          <cell r="ER136">
            <v>48.8</v>
          </cell>
          <cell r="ES136"/>
        </row>
        <row r="137">
          <cell r="E137">
            <v>6086</v>
          </cell>
          <cell r="F137">
            <v>150</v>
          </cell>
          <cell r="L137">
            <v>173</v>
          </cell>
          <cell r="R137">
            <v>181</v>
          </cell>
          <cell r="X137">
            <v>212</v>
          </cell>
          <cell r="AD137">
            <v>382</v>
          </cell>
          <cell r="AJ137">
            <v>306</v>
          </cell>
          <cell r="AP137">
            <v>274</v>
          </cell>
          <cell r="AV137">
            <v>304</v>
          </cell>
          <cell r="BB137">
            <v>354</v>
          </cell>
          <cell r="BH137">
            <v>399</v>
          </cell>
          <cell r="BN137">
            <v>455</v>
          </cell>
          <cell r="BT137">
            <v>344</v>
          </cell>
          <cell r="BZ137">
            <v>358</v>
          </cell>
          <cell r="CF137">
            <v>400</v>
          </cell>
          <cell r="CL137">
            <v>588</v>
          </cell>
          <cell r="CR137">
            <v>473</v>
          </cell>
          <cell r="CX137">
            <v>302</v>
          </cell>
          <cell r="DD137">
            <v>249</v>
          </cell>
          <cell r="DJ137">
            <v>142</v>
          </cell>
          <cell r="DP137">
            <v>31</v>
          </cell>
          <cell r="DV137">
            <v>8</v>
          </cell>
          <cell r="EB137">
            <v>1</v>
          </cell>
          <cell r="EH137">
            <v>0</v>
          </cell>
          <cell r="EK137">
            <v>504</v>
          </cell>
          <cell r="EL137">
            <v>3388</v>
          </cell>
          <cell r="EM137">
            <v>2194</v>
          </cell>
          <cell r="EO137">
            <v>8.3000000000000007</v>
          </cell>
          <cell r="EP137">
            <v>55.7</v>
          </cell>
          <cell r="EQ137">
            <v>36</v>
          </cell>
          <cell r="ER137">
            <v>51.3</v>
          </cell>
          <cell r="ES137">
            <v>105</v>
          </cell>
        </row>
        <row r="138">
          <cell r="E138">
            <v>2825</v>
          </cell>
          <cell r="F138">
            <v>84</v>
          </cell>
          <cell r="L138">
            <v>77</v>
          </cell>
          <cell r="R138">
            <v>94</v>
          </cell>
          <cell r="X138">
            <v>114</v>
          </cell>
          <cell r="AD138">
            <v>220</v>
          </cell>
          <cell r="AJ138">
            <v>153</v>
          </cell>
          <cell r="AP138">
            <v>132</v>
          </cell>
          <cell r="AV138">
            <v>157</v>
          </cell>
          <cell r="BB138">
            <v>169</v>
          </cell>
          <cell r="BH138">
            <v>187</v>
          </cell>
          <cell r="BN138">
            <v>228</v>
          </cell>
          <cell r="BT138">
            <v>156</v>
          </cell>
          <cell r="BZ138">
            <v>173</v>
          </cell>
          <cell r="CF138">
            <v>176</v>
          </cell>
          <cell r="CL138">
            <v>263</v>
          </cell>
          <cell r="CR138">
            <v>213</v>
          </cell>
          <cell r="CX138">
            <v>115</v>
          </cell>
          <cell r="DD138">
            <v>82</v>
          </cell>
          <cell r="DJ138">
            <v>28</v>
          </cell>
          <cell r="DP138">
            <v>4</v>
          </cell>
          <cell r="DV138">
            <v>0</v>
          </cell>
          <cell r="EB138">
            <v>0</v>
          </cell>
          <cell r="EH138">
            <v>0</v>
          </cell>
          <cell r="EK138">
            <v>255</v>
          </cell>
          <cell r="EL138">
            <v>1689</v>
          </cell>
          <cell r="EM138">
            <v>881</v>
          </cell>
          <cell r="EO138">
            <v>9</v>
          </cell>
          <cell r="EP138">
            <v>59.8</v>
          </cell>
          <cell r="EQ138">
            <v>31.2</v>
          </cell>
          <cell r="ER138">
            <v>48.4</v>
          </cell>
          <cell r="ES138"/>
        </row>
        <row r="139">
          <cell r="E139">
            <v>3261</v>
          </cell>
          <cell r="F139">
            <v>66</v>
          </cell>
          <cell r="L139">
            <v>96</v>
          </cell>
          <cell r="R139">
            <v>87</v>
          </cell>
          <cell r="X139">
            <v>98</v>
          </cell>
          <cell r="AD139">
            <v>162</v>
          </cell>
          <cell r="AJ139">
            <v>153</v>
          </cell>
          <cell r="AP139">
            <v>142</v>
          </cell>
          <cell r="AV139">
            <v>147</v>
          </cell>
          <cell r="BB139">
            <v>185</v>
          </cell>
          <cell r="BH139">
            <v>212</v>
          </cell>
          <cell r="BN139">
            <v>227</v>
          </cell>
          <cell r="BT139">
            <v>188</v>
          </cell>
          <cell r="BZ139">
            <v>185</v>
          </cell>
          <cell r="CF139">
            <v>224</v>
          </cell>
          <cell r="CL139">
            <v>325</v>
          </cell>
          <cell r="CR139">
            <v>260</v>
          </cell>
          <cell r="CX139">
            <v>187</v>
          </cell>
          <cell r="DD139">
            <v>167</v>
          </cell>
          <cell r="DJ139">
            <v>114</v>
          </cell>
          <cell r="DP139">
            <v>27</v>
          </cell>
          <cell r="DV139">
            <v>8</v>
          </cell>
          <cell r="EB139">
            <v>1</v>
          </cell>
          <cell r="EH139">
            <v>0</v>
          </cell>
          <cell r="EK139">
            <v>249</v>
          </cell>
          <cell r="EL139">
            <v>1699</v>
          </cell>
          <cell r="EM139">
            <v>1313</v>
          </cell>
          <cell r="EO139">
            <v>7.6</v>
          </cell>
          <cell r="EP139">
            <v>52.1</v>
          </cell>
          <cell r="EQ139">
            <v>40.299999999999997</v>
          </cell>
          <cell r="ER139">
            <v>53.7</v>
          </cell>
          <cell r="ES139"/>
        </row>
        <row r="140">
          <cell r="E140">
            <v>8819</v>
          </cell>
          <cell r="F140">
            <v>269</v>
          </cell>
          <cell r="L140">
            <v>330</v>
          </cell>
          <cell r="R140">
            <v>308</v>
          </cell>
          <cell r="X140">
            <v>371</v>
          </cell>
          <cell r="AD140">
            <v>763</v>
          </cell>
          <cell r="AJ140">
            <v>500</v>
          </cell>
          <cell r="AP140">
            <v>410</v>
          </cell>
          <cell r="AV140">
            <v>459</v>
          </cell>
          <cell r="BB140">
            <v>587</v>
          </cell>
          <cell r="BH140">
            <v>603</v>
          </cell>
          <cell r="BN140">
            <v>582</v>
          </cell>
          <cell r="BT140">
            <v>526</v>
          </cell>
          <cell r="BZ140">
            <v>469</v>
          </cell>
          <cell r="CF140">
            <v>523</v>
          </cell>
          <cell r="CL140">
            <v>666</v>
          </cell>
          <cell r="CR140">
            <v>504</v>
          </cell>
          <cell r="CX140">
            <v>406</v>
          </cell>
          <cell r="DD140">
            <v>306</v>
          </cell>
          <cell r="DJ140">
            <v>154</v>
          </cell>
          <cell r="DP140">
            <v>68</v>
          </cell>
          <cell r="DV140">
            <v>14</v>
          </cell>
          <cell r="EB140">
            <v>1</v>
          </cell>
          <cell r="EH140">
            <v>0</v>
          </cell>
          <cell r="EK140">
            <v>907</v>
          </cell>
          <cell r="EL140">
            <v>5270</v>
          </cell>
          <cell r="EM140">
            <v>2642</v>
          </cell>
          <cell r="EO140">
            <v>10.3</v>
          </cell>
          <cell r="EP140">
            <v>59.8</v>
          </cell>
          <cell r="EQ140">
            <v>30</v>
          </cell>
          <cell r="ER140">
            <v>47.6</v>
          </cell>
          <cell r="ES140">
            <v>107</v>
          </cell>
        </row>
        <row r="141">
          <cell r="E141">
            <v>4243</v>
          </cell>
          <cell r="F141">
            <v>136</v>
          </cell>
          <cell r="L141">
            <v>174</v>
          </cell>
          <cell r="R141">
            <v>160</v>
          </cell>
          <cell r="X141">
            <v>190</v>
          </cell>
          <cell r="AD141">
            <v>460</v>
          </cell>
          <cell r="AJ141">
            <v>291</v>
          </cell>
          <cell r="AP141">
            <v>205</v>
          </cell>
          <cell r="AV141">
            <v>231</v>
          </cell>
          <cell r="BB141">
            <v>285</v>
          </cell>
          <cell r="BH141">
            <v>283</v>
          </cell>
          <cell r="BN141">
            <v>270</v>
          </cell>
          <cell r="BT141">
            <v>251</v>
          </cell>
          <cell r="BZ141">
            <v>233</v>
          </cell>
          <cell r="CF141">
            <v>239</v>
          </cell>
          <cell r="CL141">
            <v>295</v>
          </cell>
          <cell r="CR141">
            <v>212</v>
          </cell>
          <cell r="CX141">
            <v>164</v>
          </cell>
          <cell r="DD141">
            <v>109</v>
          </cell>
          <cell r="DJ141">
            <v>41</v>
          </cell>
          <cell r="DP141">
            <v>14</v>
          </cell>
          <cell r="DV141">
            <v>0</v>
          </cell>
          <cell r="EB141">
            <v>0</v>
          </cell>
          <cell r="EH141">
            <v>0</v>
          </cell>
          <cell r="EK141">
            <v>470</v>
          </cell>
          <cell r="EL141">
            <v>2699</v>
          </cell>
          <cell r="EM141">
            <v>1074</v>
          </cell>
          <cell r="EO141">
            <v>11.1</v>
          </cell>
          <cell r="EP141">
            <v>63.6</v>
          </cell>
          <cell r="EQ141">
            <v>25.3</v>
          </cell>
          <cell r="ER141">
            <v>44.6</v>
          </cell>
          <cell r="ES141"/>
        </row>
        <row r="142">
          <cell r="E142">
            <v>4576</v>
          </cell>
          <cell r="F142">
            <v>133</v>
          </cell>
          <cell r="L142">
            <v>156</v>
          </cell>
          <cell r="R142">
            <v>148</v>
          </cell>
          <cell r="X142">
            <v>181</v>
          </cell>
          <cell r="AD142">
            <v>303</v>
          </cell>
          <cell r="AJ142">
            <v>209</v>
          </cell>
          <cell r="AP142">
            <v>205</v>
          </cell>
          <cell r="AV142">
            <v>228</v>
          </cell>
          <cell r="BB142">
            <v>302</v>
          </cell>
          <cell r="BH142">
            <v>320</v>
          </cell>
          <cell r="BN142">
            <v>312</v>
          </cell>
          <cell r="BT142">
            <v>275</v>
          </cell>
          <cell r="BZ142">
            <v>236</v>
          </cell>
          <cell r="CF142">
            <v>284</v>
          </cell>
          <cell r="CL142">
            <v>371</v>
          </cell>
          <cell r="CR142">
            <v>292</v>
          </cell>
          <cell r="CX142">
            <v>242</v>
          </cell>
          <cell r="DD142">
            <v>197</v>
          </cell>
          <cell r="DJ142">
            <v>113</v>
          </cell>
          <cell r="DP142">
            <v>54</v>
          </cell>
          <cell r="DV142">
            <v>14</v>
          </cell>
          <cell r="EB142">
            <v>1</v>
          </cell>
          <cell r="EH142">
            <v>0</v>
          </cell>
          <cell r="EK142">
            <v>437</v>
          </cell>
          <cell r="EL142">
            <v>2571</v>
          </cell>
          <cell r="EM142">
            <v>1568</v>
          </cell>
          <cell r="EO142">
            <v>9.5</v>
          </cell>
          <cell r="EP142">
            <v>56.2</v>
          </cell>
          <cell r="EQ142">
            <v>34.299999999999997</v>
          </cell>
          <cell r="ER142">
            <v>50.3</v>
          </cell>
          <cell r="ES142"/>
        </row>
        <row r="143">
          <cell r="E143">
            <v>6550</v>
          </cell>
          <cell r="F143">
            <v>155</v>
          </cell>
          <cell r="L143">
            <v>118</v>
          </cell>
          <cell r="R143">
            <v>145</v>
          </cell>
          <cell r="X143">
            <v>247</v>
          </cell>
          <cell r="AD143">
            <v>877</v>
          </cell>
          <cell r="AJ143">
            <v>670</v>
          </cell>
          <cell r="AP143">
            <v>464</v>
          </cell>
          <cell r="AV143">
            <v>346</v>
          </cell>
          <cell r="BB143">
            <v>382</v>
          </cell>
          <cell r="BH143">
            <v>341</v>
          </cell>
          <cell r="BN143">
            <v>346</v>
          </cell>
          <cell r="BT143">
            <v>323</v>
          </cell>
          <cell r="BZ143">
            <v>327</v>
          </cell>
          <cell r="CF143">
            <v>363</v>
          </cell>
          <cell r="CL143">
            <v>458</v>
          </cell>
          <cell r="CR143">
            <v>375</v>
          </cell>
          <cell r="CX143">
            <v>284</v>
          </cell>
          <cell r="DD143">
            <v>200</v>
          </cell>
          <cell r="DJ143">
            <v>90</v>
          </cell>
          <cell r="DP143">
            <v>30</v>
          </cell>
          <cell r="DV143">
            <v>7</v>
          </cell>
          <cell r="EB143">
            <v>2</v>
          </cell>
          <cell r="EH143">
            <v>0</v>
          </cell>
          <cell r="EK143">
            <v>418</v>
          </cell>
          <cell r="EL143">
            <v>4323</v>
          </cell>
          <cell r="EM143">
            <v>1809</v>
          </cell>
          <cell r="EO143">
            <v>6.4</v>
          </cell>
          <cell r="EP143">
            <v>66</v>
          </cell>
          <cell r="EQ143">
            <v>27.6</v>
          </cell>
          <cell r="ER143">
            <v>45.8</v>
          </cell>
          <cell r="ES143">
            <v>105</v>
          </cell>
        </row>
        <row r="144">
          <cell r="E144">
            <v>3287</v>
          </cell>
          <cell r="F144">
            <v>63</v>
          </cell>
          <cell r="L144">
            <v>66</v>
          </cell>
          <cell r="R144">
            <v>75</v>
          </cell>
          <cell r="X144">
            <v>144</v>
          </cell>
          <cell r="AD144">
            <v>518</v>
          </cell>
          <cell r="AJ144">
            <v>363</v>
          </cell>
          <cell r="AP144">
            <v>250</v>
          </cell>
          <cell r="AV144">
            <v>179</v>
          </cell>
          <cell r="BB144">
            <v>203</v>
          </cell>
          <cell r="BH144">
            <v>177</v>
          </cell>
          <cell r="BN144">
            <v>176</v>
          </cell>
          <cell r="BT144">
            <v>155</v>
          </cell>
          <cell r="BZ144">
            <v>167</v>
          </cell>
          <cell r="CF144">
            <v>173</v>
          </cell>
          <cell r="CL144">
            <v>215</v>
          </cell>
          <cell r="CR144">
            <v>154</v>
          </cell>
          <cell r="CX144">
            <v>128</v>
          </cell>
          <cell r="DD144">
            <v>58</v>
          </cell>
          <cell r="DJ144">
            <v>16</v>
          </cell>
          <cell r="DP144">
            <v>5</v>
          </cell>
          <cell r="DV144">
            <v>2</v>
          </cell>
          <cell r="EB144">
            <v>0</v>
          </cell>
          <cell r="EH144">
            <v>0</v>
          </cell>
          <cell r="EK144">
            <v>204</v>
          </cell>
          <cell r="EL144">
            <v>2332</v>
          </cell>
          <cell r="EM144">
            <v>751</v>
          </cell>
          <cell r="EO144">
            <v>6.2</v>
          </cell>
          <cell r="EP144">
            <v>70.900000000000006</v>
          </cell>
          <cell r="EQ144">
            <v>22.8</v>
          </cell>
          <cell r="ER144">
            <v>43.1</v>
          </cell>
          <cell r="ES144"/>
        </row>
        <row r="145">
          <cell r="E145">
            <v>3263</v>
          </cell>
          <cell r="F145">
            <v>92</v>
          </cell>
          <cell r="L145">
            <v>52</v>
          </cell>
          <cell r="R145">
            <v>70</v>
          </cell>
          <cell r="X145">
            <v>103</v>
          </cell>
          <cell r="AD145">
            <v>359</v>
          </cell>
          <cell r="AJ145">
            <v>307</v>
          </cell>
          <cell r="AP145">
            <v>214</v>
          </cell>
          <cell r="AV145">
            <v>167</v>
          </cell>
          <cell r="BB145">
            <v>179</v>
          </cell>
          <cell r="BH145">
            <v>164</v>
          </cell>
          <cell r="BN145">
            <v>170</v>
          </cell>
          <cell r="BT145">
            <v>168</v>
          </cell>
          <cell r="BZ145">
            <v>160</v>
          </cell>
          <cell r="CF145">
            <v>190</v>
          </cell>
          <cell r="CL145">
            <v>243</v>
          </cell>
          <cell r="CR145">
            <v>221</v>
          </cell>
          <cell r="CX145">
            <v>156</v>
          </cell>
          <cell r="DD145">
            <v>142</v>
          </cell>
          <cell r="DJ145">
            <v>74</v>
          </cell>
          <cell r="DP145">
            <v>25</v>
          </cell>
          <cell r="DV145">
            <v>5</v>
          </cell>
          <cell r="EB145">
            <v>2</v>
          </cell>
          <cell r="EH145">
            <v>0</v>
          </cell>
          <cell r="EK145">
            <v>214</v>
          </cell>
          <cell r="EL145">
            <v>1991</v>
          </cell>
          <cell r="EM145">
            <v>1058</v>
          </cell>
          <cell r="EO145">
            <v>6.6</v>
          </cell>
          <cell r="EP145">
            <v>61</v>
          </cell>
          <cell r="EQ145">
            <v>32.4</v>
          </cell>
          <cell r="ER145">
            <v>48.5</v>
          </cell>
          <cell r="ES145"/>
        </row>
        <row r="146">
          <cell r="E146">
            <v>12193</v>
          </cell>
          <cell r="F146">
            <v>417</v>
          </cell>
          <cell r="L146">
            <v>404</v>
          </cell>
          <cell r="R146">
            <v>365</v>
          </cell>
          <cell r="X146">
            <v>408</v>
          </cell>
          <cell r="AD146">
            <v>952</v>
          </cell>
          <cell r="AJ146">
            <v>715</v>
          </cell>
          <cell r="AP146">
            <v>666</v>
          </cell>
          <cell r="AV146">
            <v>768</v>
          </cell>
          <cell r="BB146">
            <v>774</v>
          </cell>
          <cell r="BH146">
            <v>820</v>
          </cell>
          <cell r="BN146">
            <v>717</v>
          </cell>
          <cell r="BT146">
            <v>681</v>
          </cell>
          <cell r="BZ146">
            <v>716</v>
          </cell>
          <cell r="CF146">
            <v>929</v>
          </cell>
          <cell r="CL146">
            <v>1060</v>
          </cell>
          <cell r="CR146">
            <v>743</v>
          </cell>
          <cell r="CX146">
            <v>514</v>
          </cell>
          <cell r="DD146">
            <v>328</v>
          </cell>
          <cell r="DJ146">
            <v>162</v>
          </cell>
          <cell r="DP146">
            <v>46</v>
          </cell>
          <cell r="DV146">
            <v>8</v>
          </cell>
          <cell r="EB146">
            <v>0</v>
          </cell>
          <cell r="EH146">
            <v>0</v>
          </cell>
          <cell r="EK146">
            <v>1186</v>
          </cell>
          <cell r="EL146">
            <v>7217</v>
          </cell>
          <cell r="EM146">
            <v>3790</v>
          </cell>
          <cell r="EO146">
            <v>9.6999999999999993</v>
          </cell>
          <cell r="EP146">
            <v>59.2</v>
          </cell>
          <cell r="EQ146">
            <v>31.1</v>
          </cell>
          <cell r="ER146">
            <v>47.8</v>
          </cell>
          <cell r="ES146">
            <v>101</v>
          </cell>
        </row>
        <row r="147">
          <cell r="E147">
            <v>5801</v>
          </cell>
          <cell r="F147">
            <v>208</v>
          </cell>
          <cell r="L147">
            <v>213</v>
          </cell>
          <cell r="R147">
            <v>194</v>
          </cell>
          <cell r="X147">
            <v>202</v>
          </cell>
          <cell r="AD147">
            <v>534</v>
          </cell>
          <cell r="AJ147">
            <v>391</v>
          </cell>
          <cell r="AP147">
            <v>345</v>
          </cell>
          <cell r="AV147">
            <v>399</v>
          </cell>
          <cell r="BB147">
            <v>405</v>
          </cell>
          <cell r="BH147">
            <v>385</v>
          </cell>
          <cell r="BN147">
            <v>342</v>
          </cell>
          <cell r="BT147">
            <v>303</v>
          </cell>
          <cell r="BZ147">
            <v>333</v>
          </cell>
          <cell r="CF147">
            <v>412</v>
          </cell>
          <cell r="CL147">
            <v>471</v>
          </cell>
          <cell r="CR147">
            <v>299</v>
          </cell>
          <cell r="CX147">
            <v>189</v>
          </cell>
          <cell r="DD147">
            <v>118</v>
          </cell>
          <cell r="DJ147">
            <v>50</v>
          </cell>
          <cell r="DP147">
            <v>5</v>
          </cell>
          <cell r="DV147">
            <v>3</v>
          </cell>
          <cell r="EB147">
            <v>0</v>
          </cell>
          <cell r="EH147">
            <v>0</v>
          </cell>
          <cell r="EK147">
            <v>615</v>
          </cell>
          <cell r="EL147">
            <v>3639</v>
          </cell>
          <cell r="EM147">
            <v>1547</v>
          </cell>
          <cell r="EO147">
            <v>10.6</v>
          </cell>
          <cell r="EP147">
            <v>62.7</v>
          </cell>
          <cell r="EQ147">
            <v>26.7</v>
          </cell>
          <cell r="ER147">
            <v>45.2</v>
          </cell>
          <cell r="ES147"/>
        </row>
        <row r="148">
          <cell r="E148">
            <v>6392</v>
          </cell>
          <cell r="F148">
            <v>209</v>
          </cell>
          <cell r="L148">
            <v>191</v>
          </cell>
          <cell r="R148">
            <v>171</v>
          </cell>
          <cell r="X148">
            <v>206</v>
          </cell>
          <cell r="AD148">
            <v>418</v>
          </cell>
          <cell r="AJ148">
            <v>324</v>
          </cell>
          <cell r="AP148">
            <v>321</v>
          </cell>
          <cell r="AV148">
            <v>369</v>
          </cell>
          <cell r="BB148">
            <v>369</v>
          </cell>
          <cell r="BH148">
            <v>435</v>
          </cell>
          <cell r="BN148">
            <v>375</v>
          </cell>
          <cell r="BT148">
            <v>378</v>
          </cell>
          <cell r="BZ148">
            <v>383</v>
          </cell>
          <cell r="CF148">
            <v>517</v>
          </cell>
          <cell r="CL148">
            <v>589</v>
          </cell>
          <cell r="CR148">
            <v>444</v>
          </cell>
          <cell r="CX148">
            <v>325</v>
          </cell>
          <cell r="DD148">
            <v>210</v>
          </cell>
          <cell r="DJ148">
            <v>112</v>
          </cell>
          <cell r="DP148">
            <v>41</v>
          </cell>
          <cell r="DV148">
            <v>5</v>
          </cell>
          <cell r="EB148">
            <v>0</v>
          </cell>
          <cell r="EH148">
            <v>0</v>
          </cell>
          <cell r="EK148">
            <v>571</v>
          </cell>
          <cell r="EL148">
            <v>3578</v>
          </cell>
          <cell r="EM148">
            <v>2243</v>
          </cell>
          <cell r="EO148">
            <v>8.9</v>
          </cell>
          <cell r="EP148">
            <v>56</v>
          </cell>
          <cell r="EQ148">
            <v>35.1</v>
          </cell>
          <cell r="ER148">
            <v>50.2</v>
          </cell>
          <cell r="ES148"/>
        </row>
        <row r="149">
          <cell r="E149">
            <v>7579</v>
          </cell>
          <cell r="F149">
            <v>232</v>
          </cell>
          <cell r="L149">
            <v>310</v>
          </cell>
          <cell r="R149">
            <v>345</v>
          </cell>
          <cell r="X149">
            <v>346</v>
          </cell>
          <cell r="AD149">
            <v>393</v>
          </cell>
          <cell r="AJ149">
            <v>305</v>
          </cell>
          <cell r="AP149">
            <v>340</v>
          </cell>
          <cell r="AV149">
            <v>374</v>
          </cell>
          <cell r="BB149">
            <v>506</v>
          </cell>
          <cell r="BH149">
            <v>517</v>
          </cell>
          <cell r="BN149">
            <v>510</v>
          </cell>
          <cell r="BT149">
            <v>471</v>
          </cell>
          <cell r="BZ149">
            <v>465</v>
          </cell>
          <cell r="CF149">
            <v>474</v>
          </cell>
          <cell r="CL149">
            <v>638</v>
          </cell>
          <cell r="CR149">
            <v>458</v>
          </cell>
          <cell r="CX149">
            <v>372</v>
          </cell>
          <cell r="DD149">
            <v>311</v>
          </cell>
          <cell r="DJ149">
            <v>148</v>
          </cell>
          <cell r="DP149">
            <v>54</v>
          </cell>
          <cell r="DV149">
            <v>9</v>
          </cell>
          <cell r="EB149">
            <v>1</v>
          </cell>
          <cell r="EH149">
            <v>0</v>
          </cell>
          <cell r="EK149">
            <v>887</v>
          </cell>
          <cell r="EL149">
            <v>4227</v>
          </cell>
          <cell r="EM149">
            <v>2465</v>
          </cell>
          <cell r="EO149">
            <v>11.7</v>
          </cell>
          <cell r="EP149">
            <v>55.8</v>
          </cell>
          <cell r="EQ149">
            <v>32.5</v>
          </cell>
          <cell r="ER149">
            <v>49.1</v>
          </cell>
          <cell r="ES149">
            <v>105</v>
          </cell>
        </row>
        <row r="150">
          <cell r="E150">
            <v>3446</v>
          </cell>
          <cell r="F150">
            <v>114</v>
          </cell>
          <cell r="L150">
            <v>161</v>
          </cell>
          <cell r="R150">
            <v>168</v>
          </cell>
          <cell r="X150">
            <v>183</v>
          </cell>
          <cell r="AD150">
            <v>188</v>
          </cell>
          <cell r="AJ150">
            <v>146</v>
          </cell>
          <cell r="AP150">
            <v>168</v>
          </cell>
          <cell r="AV150">
            <v>186</v>
          </cell>
          <cell r="BB150">
            <v>223</v>
          </cell>
          <cell r="BH150">
            <v>244</v>
          </cell>
          <cell r="BN150">
            <v>242</v>
          </cell>
          <cell r="BT150">
            <v>201</v>
          </cell>
          <cell r="BZ150">
            <v>228</v>
          </cell>
          <cell r="CF150">
            <v>208</v>
          </cell>
          <cell r="CL150">
            <v>293</v>
          </cell>
          <cell r="CR150">
            <v>204</v>
          </cell>
          <cell r="CX150">
            <v>148</v>
          </cell>
          <cell r="DD150">
            <v>98</v>
          </cell>
          <cell r="DJ150">
            <v>33</v>
          </cell>
          <cell r="DP150">
            <v>9</v>
          </cell>
          <cell r="DV150">
            <v>1</v>
          </cell>
          <cell r="EB150">
            <v>0</v>
          </cell>
          <cell r="EH150">
            <v>0</v>
          </cell>
          <cell r="EK150">
            <v>443</v>
          </cell>
          <cell r="EL150">
            <v>2009</v>
          </cell>
          <cell r="EM150">
            <v>994</v>
          </cell>
          <cell r="EO150">
            <v>12.9</v>
          </cell>
          <cell r="EP150">
            <v>58.3</v>
          </cell>
          <cell r="EQ150">
            <v>28.8</v>
          </cell>
          <cell r="ER150">
            <v>46.8</v>
          </cell>
          <cell r="ES150"/>
        </row>
        <row r="151">
          <cell r="E151">
            <v>4133</v>
          </cell>
          <cell r="F151">
            <v>118</v>
          </cell>
          <cell r="L151">
            <v>149</v>
          </cell>
          <cell r="R151">
            <v>177</v>
          </cell>
          <cell r="X151">
            <v>163</v>
          </cell>
          <cell r="AD151">
            <v>205</v>
          </cell>
          <cell r="AJ151">
            <v>159</v>
          </cell>
          <cell r="AP151">
            <v>172</v>
          </cell>
          <cell r="AV151">
            <v>188</v>
          </cell>
          <cell r="BB151">
            <v>283</v>
          </cell>
          <cell r="BH151">
            <v>273</v>
          </cell>
          <cell r="BN151">
            <v>268</v>
          </cell>
          <cell r="BT151">
            <v>270</v>
          </cell>
          <cell r="BZ151">
            <v>237</v>
          </cell>
          <cell r="CF151">
            <v>266</v>
          </cell>
          <cell r="CL151">
            <v>345</v>
          </cell>
          <cell r="CR151">
            <v>254</v>
          </cell>
          <cell r="CX151">
            <v>224</v>
          </cell>
          <cell r="DD151">
            <v>213</v>
          </cell>
          <cell r="DJ151">
            <v>115</v>
          </cell>
          <cell r="DP151">
            <v>45</v>
          </cell>
          <cell r="DV151">
            <v>8</v>
          </cell>
          <cell r="EB151">
            <v>1</v>
          </cell>
          <cell r="EH151">
            <v>0</v>
          </cell>
          <cell r="EK151">
            <v>444</v>
          </cell>
          <cell r="EL151">
            <v>2218</v>
          </cell>
          <cell r="EM151">
            <v>1471</v>
          </cell>
          <cell r="EO151">
            <v>10.7</v>
          </cell>
          <cell r="EP151">
            <v>53.7</v>
          </cell>
          <cell r="EQ151">
            <v>35.6</v>
          </cell>
          <cell r="ER151">
            <v>51.1</v>
          </cell>
          <cell r="ES151"/>
        </row>
        <row r="152">
          <cell r="E152">
            <v>11212</v>
          </cell>
          <cell r="F152">
            <v>361</v>
          </cell>
          <cell r="L152">
            <v>490</v>
          </cell>
          <cell r="R152">
            <v>500</v>
          </cell>
          <cell r="X152">
            <v>504</v>
          </cell>
          <cell r="AD152">
            <v>688</v>
          </cell>
          <cell r="AJ152">
            <v>452</v>
          </cell>
          <cell r="AP152">
            <v>506</v>
          </cell>
          <cell r="AV152">
            <v>574</v>
          </cell>
          <cell r="BB152">
            <v>701</v>
          </cell>
          <cell r="BH152">
            <v>849</v>
          </cell>
          <cell r="BN152">
            <v>718</v>
          </cell>
          <cell r="BT152">
            <v>696</v>
          </cell>
          <cell r="BZ152">
            <v>712</v>
          </cell>
          <cell r="CF152">
            <v>678</v>
          </cell>
          <cell r="CL152">
            <v>866</v>
          </cell>
          <cell r="CR152">
            <v>678</v>
          </cell>
          <cell r="CX152">
            <v>501</v>
          </cell>
          <cell r="DD152">
            <v>418</v>
          </cell>
          <cell r="DJ152">
            <v>236</v>
          </cell>
          <cell r="DP152">
            <v>63</v>
          </cell>
          <cell r="DV152">
            <v>20</v>
          </cell>
          <cell r="EB152">
            <v>1</v>
          </cell>
          <cell r="EH152">
            <v>0</v>
          </cell>
          <cell r="EK152">
            <v>1351</v>
          </cell>
          <cell r="EL152">
            <v>6400</v>
          </cell>
          <cell r="EM152">
            <v>3461</v>
          </cell>
          <cell r="EO152">
            <v>12</v>
          </cell>
          <cell r="EP152">
            <v>57.1</v>
          </cell>
          <cell r="EQ152">
            <v>30.9</v>
          </cell>
          <cell r="ER152">
            <v>48.2</v>
          </cell>
          <cell r="ES152">
            <v>107</v>
          </cell>
        </row>
        <row r="153">
          <cell r="E153">
            <v>5031</v>
          </cell>
          <cell r="F153">
            <v>176</v>
          </cell>
          <cell r="L153">
            <v>244</v>
          </cell>
          <cell r="R153">
            <v>276</v>
          </cell>
          <cell r="X153">
            <v>240</v>
          </cell>
          <cell r="AD153">
            <v>311</v>
          </cell>
          <cell r="AJ153">
            <v>209</v>
          </cell>
          <cell r="AP153">
            <v>225</v>
          </cell>
          <cell r="AV153">
            <v>259</v>
          </cell>
          <cell r="BB153">
            <v>316</v>
          </cell>
          <cell r="BH153">
            <v>385</v>
          </cell>
          <cell r="BN153">
            <v>327</v>
          </cell>
          <cell r="BT153">
            <v>305</v>
          </cell>
          <cell r="BZ153">
            <v>335</v>
          </cell>
          <cell r="CF153">
            <v>304</v>
          </cell>
          <cell r="CL153">
            <v>401</v>
          </cell>
          <cell r="CR153">
            <v>289</v>
          </cell>
          <cell r="CX153">
            <v>212</v>
          </cell>
          <cell r="DD153">
            <v>148</v>
          </cell>
          <cell r="DJ153">
            <v>58</v>
          </cell>
          <cell r="DP153">
            <v>7</v>
          </cell>
          <cell r="DV153">
            <v>4</v>
          </cell>
          <cell r="EB153">
            <v>0</v>
          </cell>
          <cell r="EH153">
            <v>0</v>
          </cell>
          <cell r="EK153">
            <v>696</v>
          </cell>
          <cell r="EL153">
            <v>2912</v>
          </cell>
          <cell r="EM153">
            <v>1423</v>
          </cell>
          <cell r="EO153">
            <v>13.8</v>
          </cell>
          <cell r="EP153">
            <v>57.9</v>
          </cell>
          <cell r="EQ153">
            <v>28.3</v>
          </cell>
          <cell r="ER153">
            <v>46.4</v>
          </cell>
          <cell r="ES153"/>
        </row>
        <row r="154">
          <cell r="E154">
            <v>6181</v>
          </cell>
          <cell r="F154">
            <v>185</v>
          </cell>
          <cell r="L154">
            <v>246</v>
          </cell>
          <cell r="R154">
            <v>224</v>
          </cell>
          <cell r="X154">
            <v>264</v>
          </cell>
          <cell r="AD154">
            <v>377</v>
          </cell>
          <cell r="AJ154">
            <v>243</v>
          </cell>
          <cell r="AP154">
            <v>281</v>
          </cell>
          <cell r="AV154">
            <v>315</v>
          </cell>
          <cell r="BB154">
            <v>385</v>
          </cell>
          <cell r="BH154">
            <v>464</v>
          </cell>
          <cell r="BN154">
            <v>391</v>
          </cell>
          <cell r="BT154">
            <v>391</v>
          </cell>
          <cell r="BZ154">
            <v>377</v>
          </cell>
          <cell r="CF154">
            <v>374</v>
          </cell>
          <cell r="CL154">
            <v>465</v>
          </cell>
          <cell r="CR154">
            <v>389</v>
          </cell>
          <cell r="CX154">
            <v>289</v>
          </cell>
          <cell r="DD154">
            <v>270</v>
          </cell>
          <cell r="DJ154">
            <v>178</v>
          </cell>
          <cell r="DP154">
            <v>56</v>
          </cell>
          <cell r="DV154">
            <v>16</v>
          </cell>
          <cell r="EB154">
            <v>1</v>
          </cell>
          <cell r="EH154">
            <v>0</v>
          </cell>
          <cell r="EK154">
            <v>655</v>
          </cell>
          <cell r="EL154">
            <v>3488</v>
          </cell>
          <cell r="EM154">
            <v>2038</v>
          </cell>
          <cell r="EO154">
            <v>10.6</v>
          </cell>
          <cell r="EP154">
            <v>56.4</v>
          </cell>
          <cell r="EQ154">
            <v>33</v>
          </cell>
          <cell r="ER154">
            <v>49.8</v>
          </cell>
          <cell r="ES154"/>
        </row>
        <row r="155">
          <cell r="E155">
            <v>14502</v>
          </cell>
          <cell r="F155">
            <v>479</v>
          </cell>
          <cell r="L155">
            <v>534</v>
          </cell>
          <cell r="R155">
            <v>575</v>
          </cell>
          <cell r="X155">
            <v>572</v>
          </cell>
          <cell r="AD155">
            <v>1135</v>
          </cell>
          <cell r="AJ155">
            <v>889</v>
          </cell>
          <cell r="AP155">
            <v>811</v>
          </cell>
          <cell r="AV155">
            <v>812</v>
          </cell>
          <cell r="BB155">
            <v>1016</v>
          </cell>
          <cell r="BH155">
            <v>1099</v>
          </cell>
          <cell r="BN155">
            <v>954</v>
          </cell>
          <cell r="BT155">
            <v>923</v>
          </cell>
          <cell r="BZ155">
            <v>840</v>
          </cell>
          <cell r="CF155">
            <v>836</v>
          </cell>
          <cell r="CL155">
            <v>1032</v>
          </cell>
          <cell r="CR155">
            <v>752</v>
          </cell>
          <cell r="CX155">
            <v>608</v>
          </cell>
          <cell r="DD155">
            <v>388</v>
          </cell>
          <cell r="DJ155">
            <v>178</v>
          </cell>
          <cell r="DP155">
            <v>62</v>
          </cell>
          <cell r="DV155">
            <v>7</v>
          </cell>
          <cell r="EB155">
            <v>0</v>
          </cell>
          <cell r="EH155">
            <v>0</v>
          </cell>
          <cell r="EK155">
            <v>1588</v>
          </cell>
          <cell r="EL155">
            <v>9051</v>
          </cell>
          <cell r="EM155">
            <v>3863</v>
          </cell>
          <cell r="EO155">
            <v>11</v>
          </cell>
          <cell r="EP155">
            <v>62.4</v>
          </cell>
          <cell r="EQ155">
            <v>26.6</v>
          </cell>
          <cell r="ER155">
            <v>46.2</v>
          </cell>
          <cell r="ES155">
            <v>102</v>
          </cell>
        </row>
        <row r="156">
          <cell r="E156">
            <v>6943</v>
          </cell>
          <cell r="F156">
            <v>235</v>
          </cell>
          <cell r="L156">
            <v>272</v>
          </cell>
          <cell r="R156">
            <v>282</v>
          </cell>
          <cell r="X156">
            <v>295</v>
          </cell>
          <cell r="AD156">
            <v>604</v>
          </cell>
          <cell r="AJ156">
            <v>448</v>
          </cell>
          <cell r="AP156">
            <v>432</v>
          </cell>
          <cell r="AV156">
            <v>401</v>
          </cell>
          <cell r="BB156">
            <v>491</v>
          </cell>
          <cell r="BH156">
            <v>545</v>
          </cell>
          <cell r="BN156">
            <v>464</v>
          </cell>
          <cell r="BT156">
            <v>436</v>
          </cell>
          <cell r="BZ156">
            <v>415</v>
          </cell>
          <cell r="CF156">
            <v>395</v>
          </cell>
          <cell r="CL156">
            <v>454</v>
          </cell>
          <cell r="CR156">
            <v>316</v>
          </cell>
          <cell r="CX156">
            <v>250</v>
          </cell>
          <cell r="DD156">
            <v>154</v>
          </cell>
          <cell r="DJ156">
            <v>39</v>
          </cell>
          <cell r="DP156">
            <v>14</v>
          </cell>
          <cell r="DV156">
            <v>1</v>
          </cell>
          <cell r="EB156">
            <v>0</v>
          </cell>
          <cell r="EH156">
            <v>0</v>
          </cell>
          <cell r="EK156">
            <v>789</v>
          </cell>
          <cell r="EL156">
            <v>4531</v>
          </cell>
          <cell r="EM156">
            <v>1623</v>
          </cell>
          <cell r="EO156">
            <v>11.4</v>
          </cell>
          <cell r="EP156">
            <v>65.3</v>
          </cell>
          <cell r="EQ156">
            <v>23.4</v>
          </cell>
          <cell r="ER156">
            <v>44.4</v>
          </cell>
          <cell r="ES156"/>
        </row>
        <row r="157">
          <cell r="E157">
            <v>7559</v>
          </cell>
          <cell r="F157">
            <v>244</v>
          </cell>
          <cell r="L157">
            <v>262</v>
          </cell>
          <cell r="R157">
            <v>293</v>
          </cell>
          <cell r="X157">
            <v>277</v>
          </cell>
          <cell r="AD157">
            <v>531</v>
          </cell>
          <cell r="AJ157">
            <v>441</v>
          </cell>
          <cell r="AP157">
            <v>379</v>
          </cell>
          <cell r="AV157">
            <v>411</v>
          </cell>
          <cell r="BB157">
            <v>525</v>
          </cell>
          <cell r="BH157">
            <v>554</v>
          </cell>
          <cell r="BN157">
            <v>490</v>
          </cell>
          <cell r="BT157">
            <v>487</v>
          </cell>
          <cell r="BZ157">
            <v>425</v>
          </cell>
          <cell r="CF157">
            <v>441</v>
          </cell>
          <cell r="CL157">
            <v>578</v>
          </cell>
          <cell r="CR157">
            <v>436</v>
          </cell>
          <cell r="CX157">
            <v>358</v>
          </cell>
          <cell r="DD157">
            <v>234</v>
          </cell>
          <cell r="DJ157">
            <v>139</v>
          </cell>
          <cell r="DP157">
            <v>48</v>
          </cell>
          <cell r="DV157">
            <v>6</v>
          </cell>
          <cell r="EB157">
            <v>0</v>
          </cell>
          <cell r="EH157">
            <v>0</v>
          </cell>
          <cell r="EK157">
            <v>799</v>
          </cell>
          <cell r="EL157">
            <v>4520</v>
          </cell>
          <cell r="EM157">
            <v>2240</v>
          </cell>
          <cell r="EO157">
            <v>10.6</v>
          </cell>
          <cell r="EP157">
            <v>59.8</v>
          </cell>
          <cell r="EQ157">
            <v>29.6</v>
          </cell>
          <cell r="ER157">
            <v>47.8</v>
          </cell>
          <cell r="ES157"/>
        </row>
        <row r="158">
          <cell r="E158">
            <v>6187</v>
          </cell>
          <cell r="F158">
            <v>220</v>
          </cell>
          <cell r="L158">
            <v>255</v>
          </cell>
          <cell r="R158">
            <v>262</v>
          </cell>
          <cell r="X158">
            <v>265</v>
          </cell>
          <cell r="AD158">
            <v>367</v>
          </cell>
          <cell r="AJ158">
            <v>247</v>
          </cell>
          <cell r="AP158">
            <v>259</v>
          </cell>
          <cell r="AV158">
            <v>343</v>
          </cell>
          <cell r="BB158">
            <v>365</v>
          </cell>
          <cell r="BH158">
            <v>470</v>
          </cell>
          <cell r="BN158">
            <v>424</v>
          </cell>
          <cell r="BT158">
            <v>413</v>
          </cell>
          <cell r="BZ158">
            <v>378</v>
          </cell>
          <cell r="CF158">
            <v>384</v>
          </cell>
          <cell r="CL158">
            <v>481</v>
          </cell>
          <cell r="CR158">
            <v>375</v>
          </cell>
          <cell r="CX158">
            <v>313</v>
          </cell>
          <cell r="DD158">
            <v>207</v>
          </cell>
          <cell r="DJ158">
            <v>127</v>
          </cell>
          <cell r="DP158">
            <v>27</v>
          </cell>
          <cell r="DV158">
            <v>4</v>
          </cell>
          <cell r="EB158">
            <v>1</v>
          </cell>
          <cell r="EH158">
            <v>0</v>
          </cell>
          <cell r="EK158">
            <v>737</v>
          </cell>
          <cell r="EL158">
            <v>3531</v>
          </cell>
          <cell r="EM158">
            <v>1919</v>
          </cell>
          <cell r="EO158">
            <v>11.9</v>
          </cell>
          <cell r="EP158">
            <v>57.1</v>
          </cell>
          <cell r="EQ158">
            <v>31</v>
          </cell>
          <cell r="ER158">
            <v>48.4</v>
          </cell>
          <cell r="ES158">
            <v>105</v>
          </cell>
        </row>
        <row r="159">
          <cell r="E159">
            <v>2871</v>
          </cell>
          <cell r="F159">
            <v>97</v>
          </cell>
          <cell r="L159">
            <v>123</v>
          </cell>
          <cell r="R159">
            <v>137</v>
          </cell>
          <cell r="X159">
            <v>128</v>
          </cell>
          <cell r="AD159">
            <v>172</v>
          </cell>
          <cell r="AJ159">
            <v>115</v>
          </cell>
          <cell r="AP159">
            <v>128</v>
          </cell>
          <cell r="AV159">
            <v>156</v>
          </cell>
          <cell r="BB159">
            <v>181</v>
          </cell>
          <cell r="BH159">
            <v>219</v>
          </cell>
          <cell r="BN159">
            <v>193</v>
          </cell>
          <cell r="BT159">
            <v>193</v>
          </cell>
          <cell r="BZ159">
            <v>184</v>
          </cell>
          <cell r="CF159">
            <v>191</v>
          </cell>
          <cell r="CL159">
            <v>225</v>
          </cell>
          <cell r="CR159">
            <v>158</v>
          </cell>
          <cell r="CX159">
            <v>145</v>
          </cell>
          <cell r="DD159">
            <v>75</v>
          </cell>
          <cell r="DJ159">
            <v>45</v>
          </cell>
          <cell r="DP159">
            <v>6</v>
          </cell>
          <cell r="DV159">
            <v>0</v>
          </cell>
          <cell r="EB159">
            <v>0</v>
          </cell>
          <cell r="EH159">
            <v>0</v>
          </cell>
          <cell r="EK159">
            <v>357</v>
          </cell>
          <cell r="EL159">
            <v>1669</v>
          </cell>
          <cell r="EM159">
            <v>845</v>
          </cell>
          <cell r="EO159">
            <v>12.4</v>
          </cell>
          <cell r="EP159">
            <v>58.1</v>
          </cell>
          <cell r="EQ159">
            <v>29.4</v>
          </cell>
          <cell r="ER159">
            <v>47.4</v>
          </cell>
          <cell r="ES159"/>
        </row>
        <row r="160">
          <cell r="E160">
            <v>3316</v>
          </cell>
          <cell r="F160">
            <v>123</v>
          </cell>
          <cell r="L160">
            <v>132</v>
          </cell>
          <cell r="R160">
            <v>125</v>
          </cell>
          <cell r="X160">
            <v>137</v>
          </cell>
          <cell r="AD160">
            <v>195</v>
          </cell>
          <cell r="AJ160">
            <v>132</v>
          </cell>
          <cell r="AP160">
            <v>131</v>
          </cell>
          <cell r="AV160">
            <v>187</v>
          </cell>
          <cell r="BB160">
            <v>184</v>
          </cell>
          <cell r="BH160">
            <v>251</v>
          </cell>
          <cell r="BN160">
            <v>231</v>
          </cell>
          <cell r="BT160">
            <v>220</v>
          </cell>
          <cell r="BZ160">
            <v>194</v>
          </cell>
          <cell r="CF160">
            <v>193</v>
          </cell>
          <cell r="CL160">
            <v>256</v>
          </cell>
          <cell r="CR160">
            <v>217</v>
          </cell>
          <cell r="CX160">
            <v>168</v>
          </cell>
          <cell r="DD160">
            <v>132</v>
          </cell>
          <cell r="DJ160">
            <v>82</v>
          </cell>
          <cell r="DP160">
            <v>21</v>
          </cell>
          <cell r="DV160">
            <v>4</v>
          </cell>
          <cell r="EB160">
            <v>1</v>
          </cell>
          <cell r="EH160">
            <v>0</v>
          </cell>
          <cell r="EK160">
            <v>380</v>
          </cell>
          <cell r="EL160">
            <v>1862</v>
          </cell>
          <cell r="EM160">
            <v>1074</v>
          </cell>
          <cell r="EO160">
            <v>11.5</v>
          </cell>
          <cell r="EP160">
            <v>56.2</v>
          </cell>
          <cell r="EQ160">
            <v>32.4</v>
          </cell>
          <cell r="ER160">
            <v>49.3</v>
          </cell>
          <cell r="ES160"/>
        </row>
        <row r="161">
          <cell r="E161">
            <v>3235</v>
          </cell>
          <cell r="F161">
            <v>110</v>
          </cell>
          <cell r="L161">
            <v>122</v>
          </cell>
          <cell r="R161">
            <v>109</v>
          </cell>
          <cell r="X161">
            <v>123</v>
          </cell>
          <cell r="AD161">
            <v>225</v>
          </cell>
          <cell r="AJ161">
            <v>168</v>
          </cell>
          <cell r="AP161">
            <v>207</v>
          </cell>
          <cell r="AV161">
            <v>190</v>
          </cell>
          <cell r="BB161">
            <v>215</v>
          </cell>
          <cell r="BH161">
            <v>201</v>
          </cell>
          <cell r="BN161">
            <v>252</v>
          </cell>
          <cell r="BT161">
            <v>206</v>
          </cell>
          <cell r="BZ161">
            <v>193</v>
          </cell>
          <cell r="CF161">
            <v>183</v>
          </cell>
          <cell r="CL161">
            <v>212</v>
          </cell>
          <cell r="CR161">
            <v>182</v>
          </cell>
          <cell r="CX161">
            <v>149</v>
          </cell>
          <cell r="DD161">
            <v>128</v>
          </cell>
          <cell r="DJ161">
            <v>44</v>
          </cell>
          <cell r="DP161">
            <v>11</v>
          </cell>
          <cell r="DV161">
            <v>4</v>
          </cell>
          <cell r="EB161">
            <v>1</v>
          </cell>
          <cell r="EH161">
            <v>0</v>
          </cell>
          <cell r="EK161">
            <v>341</v>
          </cell>
          <cell r="EL161">
            <v>1980</v>
          </cell>
          <cell r="EM161">
            <v>914</v>
          </cell>
          <cell r="EO161">
            <v>10.5</v>
          </cell>
          <cell r="EP161">
            <v>61.2</v>
          </cell>
          <cell r="EQ161">
            <v>28.3</v>
          </cell>
          <cell r="ER161">
            <v>47.4</v>
          </cell>
          <cell r="ES161">
            <v>107</v>
          </cell>
        </row>
        <row r="162">
          <cell r="E162">
            <v>1490</v>
          </cell>
          <cell r="F162">
            <v>56</v>
          </cell>
          <cell r="L162">
            <v>53</v>
          </cell>
          <cell r="R162">
            <v>52</v>
          </cell>
          <cell r="X162">
            <v>56</v>
          </cell>
          <cell r="AD162">
            <v>112</v>
          </cell>
          <cell r="AJ162">
            <v>83</v>
          </cell>
          <cell r="AP162">
            <v>105</v>
          </cell>
          <cell r="AV162">
            <v>88</v>
          </cell>
          <cell r="BB162">
            <v>104</v>
          </cell>
          <cell r="BH162">
            <v>89</v>
          </cell>
          <cell r="BN162">
            <v>125</v>
          </cell>
          <cell r="BT162">
            <v>89</v>
          </cell>
          <cell r="BZ162">
            <v>103</v>
          </cell>
          <cell r="CF162">
            <v>85</v>
          </cell>
          <cell r="CL162">
            <v>88</v>
          </cell>
          <cell r="CR162">
            <v>73</v>
          </cell>
          <cell r="CX162">
            <v>66</v>
          </cell>
          <cell r="DD162">
            <v>49</v>
          </cell>
          <cell r="DJ162">
            <v>12</v>
          </cell>
          <cell r="DP162">
            <v>2</v>
          </cell>
          <cell r="DV162">
            <v>0</v>
          </cell>
          <cell r="EB162">
            <v>0</v>
          </cell>
          <cell r="EH162">
            <v>0</v>
          </cell>
          <cell r="EK162">
            <v>161</v>
          </cell>
          <cell r="EL162">
            <v>954</v>
          </cell>
          <cell r="EM162">
            <v>375</v>
          </cell>
          <cell r="EO162">
            <v>10.8</v>
          </cell>
          <cell r="EP162">
            <v>64</v>
          </cell>
          <cell r="EQ162">
            <v>25.2</v>
          </cell>
          <cell r="ER162">
            <v>45.9</v>
          </cell>
          <cell r="ES162"/>
        </row>
        <row r="163">
          <cell r="E163">
            <v>1745</v>
          </cell>
          <cell r="F163">
            <v>54</v>
          </cell>
          <cell r="L163">
            <v>69</v>
          </cell>
          <cell r="R163">
            <v>57</v>
          </cell>
          <cell r="X163">
            <v>67</v>
          </cell>
          <cell r="AD163">
            <v>113</v>
          </cell>
          <cell r="AJ163">
            <v>85</v>
          </cell>
          <cell r="AP163">
            <v>102</v>
          </cell>
          <cell r="AV163">
            <v>102</v>
          </cell>
          <cell r="BB163">
            <v>111</v>
          </cell>
          <cell r="BH163">
            <v>112</v>
          </cell>
          <cell r="BN163">
            <v>127</v>
          </cell>
          <cell r="BT163">
            <v>117</v>
          </cell>
          <cell r="BZ163">
            <v>90</v>
          </cell>
          <cell r="CF163">
            <v>98</v>
          </cell>
          <cell r="CL163">
            <v>124</v>
          </cell>
          <cell r="CR163">
            <v>109</v>
          </cell>
          <cell r="CX163">
            <v>83</v>
          </cell>
          <cell r="DD163">
            <v>79</v>
          </cell>
          <cell r="DJ163">
            <v>32</v>
          </cell>
          <cell r="DP163">
            <v>9</v>
          </cell>
          <cell r="DV163">
            <v>4</v>
          </cell>
          <cell r="EB163">
            <v>1</v>
          </cell>
          <cell r="EH163">
            <v>0</v>
          </cell>
          <cell r="EK163">
            <v>180</v>
          </cell>
          <cell r="EL163">
            <v>1026</v>
          </cell>
          <cell r="EM163">
            <v>539</v>
          </cell>
          <cell r="EO163">
            <v>10.3</v>
          </cell>
          <cell r="EP163">
            <v>58.8</v>
          </cell>
          <cell r="EQ163">
            <v>30.9</v>
          </cell>
          <cell r="ER163">
            <v>48.6</v>
          </cell>
          <cell r="ES163"/>
        </row>
        <row r="164">
          <cell r="E164">
            <v>6953</v>
          </cell>
          <cell r="F164">
            <v>277</v>
          </cell>
          <cell r="L164">
            <v>267</v>
          </cell>
          <cell r="R164">
            <v>295</v>
          </cell>
          <cell r="X164">
            <v>314</v>
          </cell>
          <cell r="AD164">
            <v>421</v>
          </cell>
          <cell r="AJ164">
            <v>333</v>
          </cell>
          <cell r="AP164">
            <v>376</v>
          </cell>
          <cell r="AV164">
            <v>411</v>
          </cell>
          <cell r="BB164">
            <v>444</v>
          </cell>
          <cell r="BH164">
            <v>552</v>
          </cell>
          <cell r="BN164">
            <v>525</v>
          </cell>
          <cell r="BT164">
            <v>463</v>
          </cell>
          <cell r="BZ164">
            <v>378</v>
          </cell>
          <cell r="CF164">
            <v>414</v>
          </cell>
          <cell r="CL164">
            <v>469</v>
          </cell>
          <cell r="CR164">
            <v>405</v>
          </cell>
          <cell r="CX164">
            <v>270</v>
          </cell>
          <cell r="DD164">
            <v>202</v>
          </cell>
          <cell r="DJ164">
            <v>100</v>
          </cell>
          <cell r="DP164">
            <v>32</v>
          </cell>
          <cell r="DV164">
            <v>5</v>
          </cell>
          <cell r="EB164">
            <v>0</v>
          </cell>
          <cell r="EH164">
            <v>0</v>
          </cell>
          <cell r="EK164">
            <v>839</v>
          </cell>
          <cell r="EL164">
            <v>4217</v>
          </cell>
          <cell r="EM164">
            <v>1897</v>
          </cell>
          <cell r="EO164">
            <v>12.1</v>
          </cell>
          <cell r="EP164">
            <v>60.7</v>
          </cell>
          <cell r="EQ164">
            <v>27.3</v>
          </cell>
          <cell r="ER164">
            <v>46.5</v>
          </cell>
          <cell r="ES164">
            <v>104</v>
          </cell>
        </row>
        <row r="165">
          <cell r="E165">
            <v>3321</v>
          </cell>
          <cell r="F165">
            <v>152</v>
          </cell>
          <cell r="L165">
            <v>131</v>
          </cell>
          <cell r="R165">
            <v>150</v>
          </cell>
          <cell r="X165">
            <v>179</v>
          </cell>
          <cell r="AD165">
            <v>204</v>
          </cell>
          <cell r="AJ165">
            <v>173</v>
          </cell>
          <cell r="AP165">
            <v>173</v>
          </cell>
          <cell r="AV165">
            <v>202</v>
          </cell>
          <cell r="BB165">
            <v>218</v>
          </cell>
          <cell r="BH165">
            <v>263</v>
          </cell>
          <cell r="BN165">
            <v>253</v>
          </cell>
          <cell r="BT165">
            <v>235</v>
          </cell>
          <cell r="BZ165">
            <v>176</v>
          </cell>
          <cell r="CF165">
            <v>194</v>
          </cell>
          <cell r="CL165">
            <v>211</v>
          </cell>
          <cell r="CR165">
            <v>183</v>
          </cell>
          <cell r="CX165">
            <v>119</v>
          </cell>
          <cell r="DD165">
            <v>75</v>
          </cell>
          <cell r="DJ165">
            <v>22</v>
          </cell>
          <cell r="DP165">
            <v>8</v>
          </cell>
          <cell r="DV165">
            <v>0</v>
          </cell>
          <cell r="EB165">
            <v>0</v>
          </cell>
          <cell r="EH165">
            <v>0</v>
          </cell>
          <cell r="EK165">
            <v>433</v>
          </cell>
          <cell r="EL165">
            <v>2076</v>
          </cell>
          <cell r="EM165">
            <v>812</v>
          </cell>
          <cell r="EO165">
            <v>13</v>
          </cell>
          <cell r="EP165">
            <v>62.5</v>
          </cell>
          <cell r="EQ165">
            <v>24.5</v>
          </cell>
          <cell r="ER165">
            <v>44.7</v>
          </cell>
          <cell r="ES165"/>
        </row>
        <row r="166">
          <cell r="E166">
            <v>3632</v>
          </cell>
          <cell r="F166">
            <v>125</v>
          </cell>
          <cell r="L166">
            <v>136</v>
          </cell>
          <cell r="R166">
            <v>145</v>
          </cell>
          <cell r="X166">
            <v>135</v>
          </cell>
          <cell r="AD166">
            <v>217</v>
          </cell>
          <cell r="AJ166">
            <v>160</v>
          </cell>
          <cell r="AP166">
            <v>203</v>
          </cell>
          <cell r="AV166">
            <v>209</v>
          </cell>
          <cell r="BB166">
            <v>226</v>
          </cell>
          <cell r="BH166">
            <v>289</v>
          </cell>
          <cell r="BN166">
            <v>272</v>
          </cell>
          <cell r="BT166">
            <v>228</v>
          </cell>
          <cell r="BZ166">
            <v>202</v>
          </cell>
          <cell r="CF166">
            <v>220</v>
          </cell>
          <cell r="CL166">
            <v>258</v>
          </cell>
          <cell r="CR166">
            <v>222</v>
          </cell>
          <cell r="CX166">
            <v>151</v>
          </cell>
          <cell r="DD166">
            <v>127</v>
          </cell>
          <cell r="DJ166">
            <v>78</v>
          </cell>
          <cell r="DP166">
            <v>24</v>
          </cell>
          <cell r="DV166">
            <v>5</v>
          </cell>
          <cell r="EB166">
            <v>0</v>
          </cell>
          <cell r="EH166">
            <v>0</v>
          </cell>
          <cell r="EK166">
            <v>406</v>
          </cell>
          <cell r="EL166">
            <v>2141</v>
          </cell>
          <cell r="EM166">
            <v>1085</v>
          </cell>
          <cell r="EO166">
            <v>11.2</v>
          </cell>
          <cell r="EP166">
            <v>58.9</v>
          </cell>
          <cell r="EQ166">
            <v>29.9</v>
          </cell>
          <cell r="ER166">
            <v>48.2</v>
          </cell>
          <cell r="ES166"/>
        </row>
        <row r="167">
          <cell r="E167">
            <v>7844</v>
          </cell>
          <cell r="F167">
            <v>321</v>
          </cell>
          <cell r="L167">
            <v>332</v>
          </cell>
          <cell r="R167">
            <v>333</v>
          </cell>
          <cell r="X167">
            <v>356</v>
          </cell>
          <cell r="AD167">
            <v>591</v>
          </cell>
          <cell r="AJ167">
            <v>390</v>
          </cell>
          <cell r="AP167">
            <v>454</v>
          </cell>
          <cell r="AV167">
            <v>440</v>
          </cell>
          <cell r="BB167">
            <v>488</v>
          </cell>
          <cell r="BH167">
            <v>592</v>
          </cell>
          <cell r="BN167">
            <v>542</v>
          </cell>
          <cell r="BT167">
            <v>570</v>
          </cell>
          <cell r="BZ167">
            <v>476</v>
          </cell>
          <cell r="CF167">
            <v>428</v>
          </cell>
          <cell r="CL167">
            <v>513</v>
          </cell>
          <cell r="CR167">
            <v>341</v>
          </cell>
          <cell r="CX167">
            <v>278</v>
          </cell>
          <cell r="DD167">
            <v>228</v>
          </cell>
          <cell r="DJ167">
            <v>132</v>
          </cell>
          <cell r="DP167">
            <v>35</v>
          </cell>
          <cell r="DV167">
            <v>4</v>
          </cell>
          <cell r="EB167">
            <v>0</v>
          </cell>
          <cell r="EH167">
            <v>0</v>
          </cell>
          <cell r="EK167">
            <v>986</v>
          </cell>
          <cell r="EL167">
            <v>4899</v>
          </cell>
          <cell r="EM167">
            <v>1959</v>
          </cell>
          <cell r="EO167">
            <v>12.6</v>
          </cell>
          <cell r="EP167">
            <v>62.5</v>
          </cell>
          <cell r="EQ167">
            <v>25</v>
          </cell>
          <cell r="ER167">
            <v>45.4</v>
          </cell>
          <cell r="ES167">
            <v>104</v>
          </cell>
        </row>
        <row r="168">
          <cell r="E168">
            <v>3681</v>
          </cell>
          <cell r="F168">
            <v>154</v>
          </cell>
          <cell r="L168">
            <v>164</v>
          </cell>
          <cell r="R168">
            <v>169</v>
          </cell>
          <cell r="X168">
            <v>179</v>
          </cell>
          <cell r="AD168">
            <v>296</v>
          </cell>
          <cell r="AJ168">
            <v>200</v>
          </cell>
          <cell r="AP168">
            <v>212</v>
          </cell>
          <cell r="AV168">
            <v>204</v>
          </cell>
          <cell r="BB168">
            <v>239</v>
          </cell>
          <cell r="BH168">
            <v>282</v>
          </cell>
          <cell r="BN168">
            <v>239</v>
          </cell>
          <cell r="BT168">
            <v>266</v>
          </cell>
          <cell r="BZ168">
            <v>243</v>
          </cell>
          <cell r="CF168">
            <v>206</v>
          </cell>
          <cell r="CL168">
            <v>233</v>
          </cell>
          <cell r="CR168">
            <v>166</v>
          </cell>
          <cell r="CX168">
            <v>98</v>
          </cell>
          <cell r="DD168">
            <v>86</v>
          </cell>
          <cell r="DJ168">
            <v>37</v>
          </cell>
          <cell r="DP168">
            <v>7</v>
          </cell>
          <cell r="DV168">
            <v>1</v>
          </cell>
          <cell r="EB168">
            <v>0</v>
          </cell>
          <cell r="EH168">
            <v>0</v>
          </cell>
          <cell r="EK168">
            <v>487</v>
          </cell>
          <cell r="EL168">
            <v>2360</v>
          </cell>
          <cell r="EM168">
            <v>834</v>
          </cell>
          <cell r="EO168">
            <v>13.2</v>
          </cell>
          <cell r="EP168">
            <v>64.099999999999994</v>
          </cell>
          <cell r="EQ168">
            <v>22.7</v>
          </cell>
          <cell r="ER168">
            <v>43.9</v>
          </cell>
          <cell r="ES168"/>
        </row>
        <row r="169">
          <cell r="E169">
            <v>4163</v>
          </cell>
          <cell r="F169">
            <v>167</v>
          </cell>
          <cell r="L169">
            <v>168</v>
          </cell>
          <cell r="R169">
            <v>164</v>
          </cell>
          <cell r="X169">
            <v>177</v>
          </cell>
          <cell r="AD169">
            <v>295</v>
          </cell>
          <cell r="AJ169">
            <v>190</v>
          </cell>
          <cell r="AP169">
            <v>242</v>
          </cell>
          <cell r="AV169">
            <v>236</v>
          </cell>
          <cell r="BB169">
            <v>249</v>
          </cell>
          <cell r="BH169">
            <v>310</v>
          </cell>
          <cell r="BN169">
            <v>303</v>
          </cell>
          <cell r="BT169">
            <v>304</v>
          </cell>
          <cell r="BZ169">
            <v>233</v>
          </cell>
          <cell r="CF169">
            <v>222</v>
          </cell>
          <cell r="CL169">
            <v>280</v>
          </cell>
          <cell r="CR169">
            <v>175</v>
          </cell>
          <cell r="CX169">
            <v>180</v>
          </cell>
          <cell r="DD169">
            <v>142</v>
          </cell>
          <cell r="DJ169">
            <v>95</v>
          </cell>
          <cell r="DP169">
            <v>28</v>
          </cell>
          <cell r="DV169">
            <v>3</v>
          </cell>
          <cell r="EB169">
            <v>0</v>
          </cell>
          <cell r="EH169">
            <v>0</v>
          </cell>
          <cell r="EK169">
            <v>499</v>
          </cell>
          <cell r="EL169">
            <v>2539</v>
          </cell>
          <cell r="EM169">
            <v>1125</v>
          </cell>
          <cell r="EO169">
            <v>12</v>
          </cell>
          <cell r="EP169">
            <v>61</v>
          </cell>
          <cell r="EQ169">
            <v>27</v>
          </cell>
          <cell r="ER169">
            <v>46.7</v>
          </cell>
          <cell r="ES169"/>
        </row>
        <row r="170">
          <cell r="E170">
            <v>27814</v>
          </cell>
          <cell r="F170">
            <v>1252</v>
          </cell>
          <cell r="L170">
            <v>1549</v>
          </cell>
          <cell r="R170">
            <v>1583</v>
          </cell>
          <cell r="X170">
            <v>1532</v>
          </cell>
          <cell r="AD170">
            <v>1597</v>
          </cell>
          <cell r="AJ170">
            <v>1088</v>
          </cell>
          <cell r="AP170">
            <v>1160</v>
          </cell>
          <cell r="AV170">
            <v>1651</v>
          </cell>
          <cell r="BB170">
            <v>2012</v>
          </cell>
          <cell r="BH170">
            <v>2502</v>
          </cell>
          <cell r="BN170">
            <v>2143</v>
          </cell>
          <cell r="BT170">
            <v>1628</v>
          </cell>
          <cell r="BZ170">
            <v>1279</v>
          </cell>
          <cell r="CF170">
            <v>1297</v>
          </cell>
          <cell r="CL170">
            <v>1850</v>
          </cell>
          <cell r="CR170">
            <v>1368</v>
          </cell>
          <cell r="CX170">
            <v>1070</v>
          </cell>
          <cell r="DD170">
            <v>771</v>
          </cell>
          <cell r="DJ170">
            <v>359</v>
          </cell>
          <cell r="DP170">
            <v>103</v>
          </cell>
          <cell r="DV170">
            <v>19</v>
          </cell>
          <cell r="EB170">
            <v>1</v>
          </cell>
          <cell r="EH170">
            <v>0</v>
          </cell>
          <cell r="EK170">
            <v>4384</v>
          </cell>
          <cell r="EL170">
            <v>16592</v>
          </cell>
          <cell r="EM170">
            <v>6838</v>
          </cell>
          <cell r="EO170">
            <v>15.8</v>
          </cell>
          <cell r="EP170">
            <v>59.7</v>
          </cell>
          <cell r="EQ170">
            <v>24.6</v>
          </cell>
          <cell r="ER170">
            <v>44.3</v>
          </cell>
          <cell r="ES170">
            <v>108</v>
          </cell>
        </row>
        <row r="171">
          <cell r="E171">
            <v>13221</v>
          </cell>
          <cell r="F171">
            <v>660</v>
          </cell>
          <cell r="L171">
            <v>780</v>
          </cell>
          <cell r="R171">
            <v>814</v>
          </cell>
          <cell r="X171">
            <v>749</v>
          </cell>
          <cell r="AD171">
            <v>765</v>
          </cell>
          <cell r="AJ171">
            <v>494</v>
          </cell>
          <cell r="AP171">
            <v>572</v>
          </cell>
          <cell r="AV171">
            <v>772</v>
          </cell>
          <cell r="BB171">
            <v>952</v>
          </cell>
          <cell r="BH171">
            <v>1225</v>
          </cell>
          <cell r="BN171">
            <v>1050</v>
          </cell>
          <cell r="BT171">
            <v>822</v>
          </cell>
          <cell r="BZ171">
            <v>640</v>
          </cell>
          <cell r="CF171">
            <v>617</v>
          </cell>
          <cell r="CL171">
            <v>831</v>
          </cell>
          <cell r="CR171">
            <v>594</v>
          </cell>
          <cell r="CX171">
            <v>468</v>
          </cell>
          <cell r="DD171">
            <v>300</v>
          </cell>
          <cell r="DJ171">
            <v>91</v>
          </cell>
          <cell r="DP171">
            <v>22</v>
          </cell>
          <cell r="DV171">
            <v>3</v>
          </cell>
          <cell r="EB171">
            <v>0</v>
          </cell>
          <cell r="EH171">
            <v>0</v>
          </cell>
          <cell r="EK171">
            <v>2254</v>
          </cell>
          <cell r="EL171">
            <v>8041</v>
          </cell>
          <cell r="EM171">
            <v>2926</v>
          </cell>
          <cell r="EO171">
            <v>17</v>
          </cell>
          <cell r="EP171">
            <v>60.8</v>
          </cell>
          <cell r="EQ171">
            <v>22.1</v>
          </cell>
          <cell r="ER171">
            <v>42.9</v>
          </cell>
          <cell r="ES171"/>
        </row>
        <row r="172">
          <cell r="E172">
            <v>14593</v>
          </cell>
          <cell r="F172">
            <v>592</v>
          </cell>
          <cell r="L172">
            <v>769</v>
          </cell>
          <cell r="R172">
            <v>769</v>
          </cell>
          <cell r="X172">
            <v>783</v>
          </cell>
          <cell r="AD172">
            <v>832</v>
          </cell>
          <cell r="AJ172">
            <v>594</v>
          </cell>
          <cell r="AP172">
            <v>588</v>
          </cell>
          <cell r="AV172">
            <v>879</v>
          </cell>
          <cell r="BB172">
            <v>1060</v>
          </cell>
          <cell r="BH172">
            <v>1277</v>
          </cell>
          <cell r="BN172">
            <v>1093</v>
          </cell>
          <cell r="BT172">
            <v>806</v>
          </cell>
          <cell r="BZ172">
            <v>639</v>
          </cell>
          <cell r="CF172">
            <v>680</v>
          </cell>
          <cell r="CL172">
            <v>1019</v>
          </cell>
          <cell r="CR172">
            <v>774</v>
          </cell>
          <cell r="CX172">
            <v>602</v>
          </cell>
          <cell r="DD172">
            <v>471</v>
          </cell>
          <cell r="DJ172">
            <v>268</v>
          </cell>
          <cell r="DP172">
            <v>81</v>
          </cell>
          <cell r="DV172">
            <v>16</v>
          </cell>
          <cell r="EB172">
            <v>1</v>
          </cell>
          <cell r="EH172">
            <v>0</v>
          </cell>
          <cell r="EK172">
            <v>2130</v>
          </cell>
          <cell r="EL172">
            <v>8551</v>
          </cell>
          <cell r="EM172">
            <v>3912</v>
          </cell>
          <cell r="EO172">
            <v>14.6</v>
          </cell>
          <cell r="EP172">
            <v>58.6</v>
          </cell>
          <cell r="EQ172">
            <v>26.8</v>
          </cell>
          <cell r="ER172">
            <v>45.5</v>
          </cell>
          <cell r="ES172"/>
        </row>
        <row r="173">
          <cell r="E173">
            <v>1722</v>
          </cell>
          <cell r="F173">
            <v>30</v>
          </cell>
          <cell r="L173">
            <v>48</v>
          </cell>
          <cell r="R173">
            <v>65</v>
          </cell>
          <cell r="X173">
            <v>62</v>
          </cell>
          <cell r="AD173">
            <v>109</v>
          </cell>
          <cell r="AJ173">
            <v>68</v>
          </cell>
          <cell r="AP173">
            <v>60</v>
          </cell>
          <cell r="AV173">
            <v>73</v>
          </cell>
          <cell r="BB173">
            <v>84</v>
          </cell>
          <cell r="BH173">
            <v>129</v>
          </cell>
          <cell r="BN173">
            <v>135</v>
          </cell>
          <cell r="BT173">
            <v>131</v>
          </cell>
          <cell r="BZ173">
            <v>125</v>
          </cell>
          <cell r="CF173">
            <v>144</v>
          </cell>
          <cell r="CL173">
            <v>147</v>
          </cell>
          <cell r="CR173">
            <v>120</v>
          </cell>
          <cell r="CX173">
            <v>85</v>
          </cell>
          <cell r="DD173">
            <v>58</v>
          </cell>
          <cell r="DJ173">
            <v>38</v>
          </cell>
          <cell r="DP173">
            <v>9</v>
          </cell>
          <cell r="DV173">
            <v>2</v>
          </cell>
          <cell r="EB173">
            <v>0</v>
          </cell>
          <cell r="EH173">
            <v>0</v>
          </cell>
          <cell r="EK173">
            <v>143</v>
          </cell>
          <cell r="EL173">
            <v>976</v>
          </cell>
          <cell r="EM173">
            <v>603</v>
          </cell>
          <cell r="EO173">
            <v>8.3000000000000007</v>
          </cell>
          <cell r="EP173">
            <v>56.7</v>
          </cell>
          <cell r="EQ173">
            <v>35</v>
          </cell>
          <cell r="ER173">
            <v>51.7</v>
          </cell>
          <cell r="ES173">
            <v>101</v>
          </cell>
        </row>
        <row r="174">
          <cell r="E174">
            <v>841</v>
          </cell>
          <cell r="F174">
            <v>17</v>
          </cell>
          <cell r="L174">
            <v>28</v>
          </cell>
          <cell r="R174">
            <v>36</v>
          </cell>
          <cell r="X174">
            <v>24</v>
          </cell>
          <cell r="AD174">
            <v>68</v>
          </cell>
          <cell r="AJ174">
            <v>43</v>
          </cell>
          <cell r="AP174">
            <v>30</v>
          </cell>
          <cell r="AV174">
            <v>36</v>
          </cell>
          <cell r="BB174">
            <v>43</v>
          </cell>
          <cell r="BH174">
            <v>60</v>
          </cell>
          <cell r="BN174">
            <v>65</v>
          </cell>
          <cell r="BT174">
            <v>57</v>
          </cell>
          <cell r="BZ174">
            <v>60</v>
          </cell>
          <cell r="CF174">
            <v>75</v>
          </cell>
          <cell r="CL174">
            <v>73</v>
          </cell>
          <cell r="CR174">
            <v>55</v>
          </cell>
          <cell r="CX174">
            <v>35</v>
          </cell>
          <cell r="DD174">
            <v>21</v>
          </cell>
          <cell r="DJ174">
            <v>13</v>
          </cell>
          <cell r="DP174">
            <v>2</v>
          </cell>
          <cell r="DV174">
            <v>0</v>
          </cell>
          <cell r="EB174">
            <v>0</v>
          </cell>
          <cell r="EH174">
            <v>0</v>
          </cell>
          <cell r="EK174">
            <v>81</v>
          </cell>
          <cell r="EL174">
            <v>486</v>
          </cell>
          <cell r="EM174">
            <v>274</v>
          </cell>
          <cell r="EO174">
            <v>9.6</v>
          </cell>
          <cell r="EP174">
            <v>57.8</v>
          </cell>
          <cell r="EQ174">
            <v>32.6</v>
          </cell>
          <cell r="ER174">
            <v>49.5</v>
          </cell>
          <cell r="ES174"/>
        </row>
        <row r="175">
          <cell r="E175">
            <v>881</v>
          </cell>
          <cell r="F175">
            <v>13</v>
          </cell>
          <cell r="L175">
            <v>20</v>
          </cell>
          <cell r="R175">
            <v>29</v>
          </cell>
          <cell r="X175">
            <v>38</v>
          </cell>
          <cell r="AD175">
            <v>41</v>
          </cell>
          <cell r="AJ175">
            <v>25</v>
          </cell>
          <cell r="AP175">
            <v>30</v>
          </cell>
          <cell r="AV175">
            <v>37</v>
          </cell>
          <cell r="BB175">
            <v>41</v>
          </cell>
          <cell r="BH175">
            <v>69</v>
          </cell>
          <cell r="BN175">
            <v>70</v>
          </cell>
          <cell r="BT175">
            <v>74</v>
          </cell>
          <cell r="BZ175">
            <v>65</v>
          </cell>
          <cell r="CF175">
            <v>69</v>
          </cell>
          <cell r="CL175">
            <v>74</v>
          </cell>
          <cell r="CR175">
            <v>65</v>
          </cell>
          <cell r="CX175">
            <v>50</v>
          </cell>
          <cell r="DD175">
            <v>37</v>
          </cell>
          <cell r="DJ175">
            <v>25</v>
          </cell>
          <cell r="DP175">
            <v>7</v>
          </cell>
          <cell r="DV175">
            <v>2</v>
          </cell>
          <cell r="EB175">
            <v>0</v>
          </cell>
          <cell r="EH175">
            <v>0</v>
          </cell>
          <cell r="EK175">
            <v>62</v>
          </cell>
          <cell r="EL175">
            <v>490</v>
          </cell>
          <cell r="EM175">
            <v>329</v>
          </cell>
          <cell r="EO175">
            <v>7</v>
          </cell>
          <cell r="EP175">
            <v>55.6</v>
          </cell>
          <cell r="EQ175">
            <v>37.299999999999997</v>
          </cell>
          <cell r="ER175">
            <v>53.7</v>
          </cell>
          <cell r="ES175"/>
        </row>
        <row r="176">
          <cell r="E176">
            <v>1696</v>
          </cell>
          <cell r="F176">
            <v>39</v>
          </cell>
          <cell r="L176">
            <v>57</v>
          </cell>
          <cell r="R176">
            <v>39</v>
          </cell>
          <cell r="X176">
            <v>44</v>
          </cell>
          <cell r="AD176">
            <v>44</v>
          </cell>
          <cell r="AJ176">
            <v>20</v>
          </cell>
          <cell r="AP176">
            <v>51</v>
          </cell>
          <cell r="AV176">
            <v>81</v>
          </cell>
          <cell r="BB176">
            <v>101</v>
          </cell>
          <cell r="BH176">
            <v>102</v>
          </cell>
          <cell r="BN176">
            <v>81</v>
          </cell>
          <cell r="BT176">
            <v>86</v>
          </cell>
          <cell r="BZ176">
            <v>112</v>
          </cell>
          <cell r="CF176">
            <v>170</v>
          </cell>
          <cell r="CL176">
            <v>223</v>
          </cell>
          <cell r="CR176">
            <v>153</v>
          </cell>
          <cell r="CX176">
            <v>119</v>
          </cell>
          <cell r="DD176">
            <v>92</v>
          </cell>
          <cell r="DJ176">
            <v>47</v>
          </cell>
          <cell r="DP176">
            <v>35</v>
          </cell>
          <cell r="DV176">
            <v>0</v>
          </cell>
          <cell r="EB176">
            <v>0</v>
          </cell>
          <cell r="EH176">
            <v>0</v>
          </cell>
          <cell r="EK176">
            <v>135</v>
          </cell>
          <cell r="EL176">
            <v>722</v>
          </cell>
          <cell r="EM176">
            <v>839</v>
          </cell>
          <cell r="EO176">
            <v>8</v>
          </cell>
          <cell r="EP176">
            <v>42.6</v>
          </cell>
          <cell r="EQ176">
            <v>49.5</v>
          </cell>
          <cell r="ER176">
            <v>57.6</v>
          </cell>
          <cell r="ES176">
            <v>99</v>
          </cell>
        </row>
        <row r="177">
          <cell r="E177">
            <v>772</v>
          </cell>
          <cell r="F177">
            <v>21</v>
          </cell>
          <cell r="L177">
            <v>26</v>
          </cell>
          <cell r="R177">
            <v>18</v>
          </cell>
          <cell r="X177">
            <v>27</v>
          </cell>
          <cell r="AD177">
            <v>24</v>
          </cell>
          <cell r="AJ177">
            <v>7</v>
          </cell>
          <cell r="AP177">
            <v>28</v>
          </cell>
          <cell r="AV177">
            <v>46</v>
          </cell>
          <cell r="BB177">
            <v>52</v>
          </cell>
          <cell r="BH177">
            <v>58</v>
          </cell>
          <cell r="BN177">
            <v>35</v>
          </cell>
          <cell r="BT177">
            <v>41</v>
          </cell>
          <cell r="BZ177">
            <v>41</v>
          </cell>
          <cell r="CF177">
            <v>71</v>
          </cell>
          <cell r="CL177">
            <v>123</v>
          </cell>
          <cell r="CR177">
            <v>67</v>
          </cell>
          <cell r="CX177">
            <v>49</v>
          </cell>
          <cell r="DD177">
            <v>29</v>
          </cell>
          <cell r="DJ177">
            <v>6</v>
          </cell>
          <cell r="DP177">
            <v>3</v>
          </cell>
          <cell r="DV177">
            <v>0</v>
          </cell>
          <cell r="EB177">
            <v>0</v>
          </cell>
          <cell r="EH177">
            <v>0</v>
          </cell>
          <cell r="EK177">
            <v>65</v>
          </cell>
          <cell r="EL177">
            <v>359</v>
          </cell>
          <cell r="EM177">
            <v>348</v>
          </cell>
          <cell r="EO177">
            <v>8.4</v>
          </cell>
          <cell r="EP177">
            <v>46.5</v>
          </cell>
          <cell r="EQ177">
            <v>45.1</v>
          </cell>
          <cell r="ER177">
            <v>54.4</v>
          </cell>
          <cell r="ES177"/>
        </row>
        <row r="178">
          <cell r="E178">
            <v>924</v>
          </cell>
          <cell r="F178">
            <v>18</v>
          </cell>
          <cell r="L178">
            <v>31</v>
          </cell>
          <cell r="R178">
            <v>21</v>
          </cell>
          <cell r="X178">
            <v>17</v>
          </cell>
          <cell r="AD178">
            <v>20</v>
          </cell>
          <cell r="AJ178">
            <v>13</v>
          </cell>
          <cell r="AP178">
            <v>23</v>
          </cell>
          <cell r="AV178">
            <v>35</v>
          </cell>
          <cell r="BB178">
            <v>49</v>
          </cell>
          <cell r="BH178">
            <v>44</v>
          </cell>
          <cell r="BN178">
            <v>46</v>
          </cell>
          <cell r="BT178">
            <v>45</v>
          </cell>
          <cell r="BZ178">
            <v>71</v>
          </cell>
          <cell r="CF178">
            <v>99</v>
          </cell>
          <cell r="CL178">
            <v>100</v>
          </cell>
          <cell r="CR178">
            <v>86</v>
          </cell>
          <cell r="CX178">
            <v>70</v>
          </cell>
          <cell r="DD178">
            <v>63</v>
          </cell>
          <cell r="DJ178">
            <v>41</v>
          </cell>
          <cell r="DP178">
            <v>32</v>
          </cell>
          <cell r="DV178">
            <v>0</v>
          </cell>
          <cell r="EB178">
            <v>0</v>
          </cell>
          <cell r="EH178">
            <v>0</v>
          </cell>
          <cell r="EK178">
            <v>70</v>
          </cell>
          <cell r="EL178">
            <v>363</v>
          </cell>
          <cell r="EM178">
            <v>491</v>
          </cell>
          <cell r="EO178">
            <v>7.6</v>
          </cell>
          <cell r="EP178">
            <v>39.299999999999997</v>
          </cell>
          <cell r="EQ178">
            <v>53.1</v>
          </cell>
          <cell r="ER178">
            <v>60.3</v>
          </cell>
          <cell r="ES178"/>
        </row>
        <row r="179">
          <cell r="E179">
            <v>5299</v>
          </cell>
          <cell r="F179">
            <v>126</v>
          </cell>
          <cell r="L179">
            <v>178</v>
          </cell>
          <cell r="R179">
            <v>233</v>
          </cell>
          <cell r="X179">
            <v>309</v>
          </cell>
          <cell r="AD179">
            <v>420</v>
          </cell>
          <cell r="AJ179">
            <v>193</v>
          </cell>
          <cell r="AP179">
            <v>194</v>
          </cell>
          <cell r="AV179">
            <v>209</v>
          </cell>
          <cell r="BB179">
            <v>308</v>
          </cell>
          <cell r="BH179">
            <v>449</v>
          </cell>
          <cell r="BN179">
            <v>417</v>
          </cell>
          <cell r="BT179">
            <v>291</v>
          </cell>
          <cell r="BZ179">
            <v>281</v>
          </cell>
          <cell r="CF179">
            <v>337</v>
          </cell>
          <cell r="CL179">
            <v>443</v>
          </cell>
          <cell r="CR179">
            <v>357</v>
          </cell>
          <cell r="CX179">
            <v>247</v>
          </cell>
          <cell r="DD179">
            <v>173</v>
          </cell>
          <cell r="DJ179">
            <v>89</v>
          </cell>
          <cell r="DP179">
            <v>35</v>
          </cell>
          <cell r="DV179">
            <v>10</v>
          </cell>
          <cell r="EB179">
            <v>0</v>
          </cell>
          <cell r="EH179">
            <v>0</v>
          </cell>
          <cell r="EK179">
            <v>537</v>
          </cell>
          <cell r="EL179">
            <v>3071</v>
          </cell>
          <cell r="EM179">
            <v>1691</v>
          </cell>
          <cell r="EO179">
            <v>10.1</v>
          </cell>
          <cell r="EP179">
            <v>58</v>
          </cell>
          <cell r="EQ179">
            <v>31.9</v>
          </cell>
          <cell r="ER179">
            <v>48.6</v>
          </cell>
          <cell r="ES179">
            <v>103</v>
          </cell>
        </row>
        <row r="180">
          <cell r="E180">
            <v>2545</v>
          </cell>
          <cell r="F180">
            <v>64</v>
          </cell>
          <cell r="L180">
            <v>82</v>
          </cell>
          <cell r="R180">
            <v>120</v>
          </cell>
          <cell r="X180">
            <v>153</v>
          </cell>
          <cell r="AD180">
            <v>222</v>
          </cell>
          <cell r="AJ180">
            <v>96</v>
          </cell>
          <cell r="AP180">
            <v>107</v>
          </cell>
          <cell r="AV180">
            <v>91</v>
          </cell>
          <cell r="BB180">
            <v>155</v>
          </cell>
          <cell r="BH180">
            <v>231</v>
          </cell>
          <cell r="BN180">
            <v>210</v>
          </cell>
          <cell r="BT180">
            <v>157</v>
          </cell>
          <cell r="BZ180">
            <v>131</v>
          </cell>
          <cell r="CF180">
            <v>165</v>
          </cell>
          <cell r="CL180">
            <v>199</v>
          </cell>
          <cell r="CR180">
            <v>163</v>
          </cell>
          <cell r="CX180">
            <v>112</v>
          </cell>
          <cell r="DD180">
            <v>64</v>
          </cell>
          <cell r="DJ180">
            <v>19</v>
          </cell>
          <cell r="DP180">
            <v>4</v>
          </cell>
          <cell r="DV180">
            <v>0</v>
          </cell>
          <cell r="EB180">
            <v>0</v>
          </cell>
          <cell r="EH180">
            <v>0</v>
          </cell>
          <cell r="EK180">
            <v>266</v>
          </cell>
          <cell r="EL180">
            <v>1553</v>
          </cell>
          <cell r="EM180">
            <v>726</v>
          </cell>
          <cell r="EO180">
            <v>10.5</v>
          </cell>
          <cell r="EP180">
            <v>61</v>
          </cell>
          <cell r="EQ180">
            <v>28.5</v>
          </cell>
          <cell r="ER180">
            <v>46.8</v>
          </cell>
          <cell r="ES180"/>
        </row>
        <row r="181">
          <cell r="E181">
            <v>2754</v>
          </cell>
          <cell r="F181">
            <v>62</v>
          </cell>
          <cell r="L181">
            <v>96</v>
          </cell>
          <cell r="R181">
            <v>113</v>
          </cell>
          <cell r="X181">
            <v>156</v>
          </cell>
          <cell r="AD181">
            <v>198</v>
          </cell>
          <cell r="AJ181">
            <v>97</v>
          </cell>
          <cell r="AP181">
            <v>87</v>
          </cell>
          <cell r="AV181">
            <v>118</v>
          </cell>
          <cell r="BB181">
            <v>153</v>
          </cell>
          <cell r="BH181">
            <v>218</v>
          </cell>
          <cell r="BN181">
            <v>207</v>
          </cell>
          <cell r="BT181">
            <v>134</v>
          </cell>
          <cell r="BZ181">
            <v>150</v>
          </cell>
          <cell r="CF181">
            <v>172</v>
          </cell>
          <cell r="CL181">
            <v>244</v>
          </cell>
          <cell r="CR181">
            <v>194</v>
          </cell>
          <cell r="CX181">
            <v>135</v>
          </cell>
          <cell r="DD181">
            <v>109</v>
          </cell>
          <cell r="DJ181">
            <v>70</v>
          </cell>
          <cell r="DP181">
            <v>31</v>
          </cell>
          <cell r="DV181">
            <v>10</v>
          </cell>
          <cell r="EB181">
            <v>0</v>
          </cell>
          <cell r="EH181">
            <v>0</v>
          </cell>
          <cell r="EK181">
            <v>271</v>
          </cell>
          <cell r="EL181">
            <v>1518</v>
          </cell>
          <cell r="EM181">
            <v>965</v>
          </cell>
          <cell r="EO181">
            <v>9.8000000000000007</v>
          </cell>
          <cell r="EP181">
            <v>55.1</v>
          </cell>
          <cell r="EQ181">
            <v>35</v>
          </cell>
          <cell r="ER181">
            <v>50.2</v>
          </cell>
          <cell r="ES181"/>
        </row>
        <row r="182">
          <cell r="E182">
            <v>535</v>
          </cell>
          <cell r="F182">
            <v>7</v>
          </cell>
          <cell r="L182">
            <v>18</v>
          </cell>
          <cell r="R182">
            <v>18</v>
          </cell>
          <cell r="X182">
            <v>15</v>
          </cell>
          <cell r="AD182">
            <v>22</v>
          </cell>
          <cell r="AJ182">
            <v>15</v>
          </cell>
          <cell r="AP182">
            <v>17</v>
          </cell>
          <cell r="AV182">
            <v>19</v>
          </cell>
          <cell r="BB182">
            <v>30</v>
          </cell>
          <cell r="BH182">
            <v>27</v>
          </cell>
          <cell r="BN182">
            <v>37</v>
          </cell>
          <cell r="BT182">
            <v>33</v>
          </cell>
          <cell r="BZ182">
            <v>40</v>
          </cell>
          <cell r="CF182">
            <v>54</v>
          </cell>
          <cell r="CL182">
            <v>62</v>
          </cell>
          <cell r="CR182">
            <v>44</v>
          </cell>
          <cell r="CX182">
            <v>27</v>
          </cell>
          <cell r="DD182">
            <v>28</v>
          </cell>
          <cell r="DJ182">
            <v>14</v>
          </cell>
          <cell r="DP182">
            <v>6</v>
          </cell>
          <cell r="DV182">
            <v>1</v>
          </cell>
          <cell r="EB182">
            <v>1</v>
          </cell>
          <cell r="EH182">
            <v>0</v>
          </cell>
          <cell r="EK182">
            <v>43</v>
          </cell>
          <cell r="EL182">
            <v>255</v>
          </cell>
          <cell r="EM182">
            <v>237</v>
          </cell>
          <cell r="EO182">
            <v>8</v>
          </cell>
          <cell r="EP182">
            <v>47.7</v>
          </cell>
          <cell r="EQ182">
            <v>44.3</v>
          </cell>
          <cell r="ER182">
            <v>55.5</v>
          </cell>
          <cell r="ES182">
            <v>105</v>
          </cell>
        </row>
        <row r="183">
          <cell r="E183">
            <v>249</v>
          </cell>
          <cell r="F183">
            <v>3</v>
          </cell>
          <cell r="L183">
            <v>9</v>
          </cell>
          <cell r="R183">
            <v>6</v>
          </cell>
          <cell r="X183">
            <v>6</v>
          </cell>
          <cell r="AD183">
            <v>10</v>
          </cell>
          <cell r="AJ183">
            <v>11</v>
          </cell>
          <cell r="AP183">
            <v>9</v>
          </cell>
          <cell r="AV183">
            <v>9</v>
          </cell>
          <cell r="BB183">
            <v>18</v>
          </cell>
          <cell r="BH183">
            <v>14</v>
          </cell>
          <cell r="BN183">
            <v>16</v>
          </cell>
          <cell r="BT183">
            <v>13</v>
          </cell>
          <cell r="BZ183">
            <v>19</v>
          </cell>
          <cell r="CF183">
            <v>27</v>
          </cell>
          <cell r="CL183">
            <v>30</v>
          </cell>
          <cell r="CR183">
            <v>19</v>
          </cell>
          <cell r="CX183">
            <v>15</v>
          </cell>
          <cell r="DD183">
            <v>7</v>
          </cell>
          <cell r="DJ183">
            <v>7</v>
          </cell>
          <cell r="DP183">
            <v>1</v>
          </cell>
          <cell r="DV183">
            <v>0</v>
          </cell>
          <cell r="EB183">
            <v>0</v>
          </cell>
          <cell r="EH183">
            <v>0</v>
          </cell>
          <cell r="EK183">
            <v>18</v>
          </cell>
          <cell r="EL183">
            <v>125</v>
          </cell>
          <cell r="EM183">
            <v>106</v>
          </cell>
          <cell r="EO183">
            <v>7.2</v>
          </cell>
          <cell r="EP183">
            <v>50.2</v>
          </cell>
          <cell r="EQ183">
            <v>42.6</v>
          </cell>
          <cell r="ER183">
            <v>54.3</v>
          </cell>
          <cell r="ES183"/>
        </row>
        <row r="184">
          <cell r="E184">
            <v>286</v>
          </cell>
          <cell r="F184">
            <v>4</v>
          </cell>
          <cell r="L184">
            <v>9</v>
          </cell>
          <cell r="R184">
            <v>12</v>
          </cell>
          <cell r="X184">
            <v>9</v>
          </cell>
          <cell r="AD184">
            <v>12</v>
          </cell>
          <cell r="AJ184">
            <v>4</v>
          </cell>
          <cell r="AP184">
            <v>8</v>
          </cell>
          <cell r="AV184">
            <v>10</v>
          </cell>
          <cell r="BB184">
            <v>12</v>
          </cell>
          <cell r="BH184">
            <v>13</v>
          </cell>
          <cell r="BN184">
            <v>21</v>
          </cell>
          <cell r="BT184">
            <v>20</v>
          </cell>
          <cell r="BZ184">
            <v>21</v>
          </cell>
          <cell r="CF184">
            <v>27</v>
          </cell>
          <cell r="CL184">
            <v>32</v>
          </cell>
          <cell r="CR184">
            <v>25</v>
          </cell>
          <cell r="CX184">
            <v>12</v>
          </cell>
          <cell r="DD184">
            <v>21</v>
          </cell>
          <cell r="DJ184">
            <v>7</v>
          </cell>
          <cell r="DP184">
            <v>5</v>
          </cell>
          <cell r="DV184">
            <v>1</v>
          </cell>
          <cell r="EB184">
            <v>1</v>
          </cell>
          <cell r="EH184">
            <v>0</v>
          </cell>
          <cell r="EK184">
            <v>25</v>
          </cell>
          <cell r="EL184">
            <v>130</v>
          </cell>
          <cell r="EM184">
            <v>131</v>
          </cell>
          <cell r="EO184">
            <v>8.6999999999999993</v>
          </cell>
          <cell r="EP184">
            <v>45.5</v>
          </cell>
          <cell r="EQ184">
            <v>45.8</v>
          </cell>
          <cell r="ER184">
            <v>56.5</v>
          </cell>
          <cell r="ES184"/>
        </row>
        <row r="185">
          <cell r="E185">
            <v>237</v>
          </cell>
          <cell r="F185">
            <v>5</v>
          </cell>
          <cell r="L185">
            <v>7</v>
          </cell>
          <cell r="R185">
            <v>11</v>
          </cell>
          <cell r="X185">
            <v>5</v>
          </cell>
          <cell r="AD185">
            <v>4</v>
          </cell>
          <cell r="AJ185">
            <v>3</v>
          </cell>
          <cell r="AP185">
            <v>7</v>
          </cell>
          <cell r="AV185">
            <v>6</v>
          </cell>
          <cell r="BB185">
            <v>10</v>
          </cell>
          <cell r="BH185">
            <v>15</v>
          </cell>
          <cell r="BN185">
            <v>13</v>
          </cell>
          <cell r="BT185">
            <v>10</v>
          </cell>
          <cell r="BZ185">
            <v>21</v>
          </cell>
          <cell r="CF185">
            <v>14</v>
          </cell>
          <cell r="CL185">
            <v>27</v>
          </cell>
          <cell r="CR185">
            <v>28</v>
          </cell>
          <cell r="CX185">
            <v>24</v>
          </cell>
          <cell r="DD185">
            <v>14</v>
          </cell>
          <cell r="DJ185">
            <v>10</v>
          </cell>
          <cell r="DP185">
            <v>3</v>
          </cell>
          <cell r="DV185">
            <v>0</v>
          </cell>
          <cell r="EB185">
            <v>0</v>
          </cell>
          <cell r="EH185">
            <v>0</v>
          </cell>
          <cell r="EK185">
            <v>23</v>
          </cell>
          <cell r="EL185">
            <v>94</v>
          </cell>
          <cell r="EM185">
            <v>120</v>
          </cell>
          <cell r="EO185">
            <v>9.6999999999999993</v>
          </cell>
          <cell r="EP185">
            <v>39.700000000000003</v>
          </cell>
          <cell r="EQ185">
            <v>50.6</v>
          </cell>
          <cell r="ER185">
            <v>59.1</v>
          </cell>
          <cell r="ES185">
            <v>98</v>
          </cell>
        </row>
        <row r="186">
          <cell r="E186">
            <v>112</v>
          </cell>
          <cell r="F186">
            <v>3</v>
          </cell>
          <cell r="L186">
            <v>3</v>
          </cell>
          <cell r="R186">
            <v>2</v>
          </cell>
          <cell r="X186">
            <v>1</v>
          </cell>
          <cell r="AD186">
            <v>1</v>
          </cell>
          <cell r="AJ186">
            <v>2</v>
          </cell>
          <cell r="AP186">
            <v>5</v>
          </cell>
          <cell r="AV186">
            <v>4</v>
          </cell>
          <cell r="BB186">
            <v>5</v>
          </cell>
          <cell r="BH186">
            <v>9</v>
          </cell>
          <cell r="BN186">
            <v>8</v>
          </cell>
          <cell r="BT186">
            <v>6</v>
          </cell>
          <cell r="BZ186">
            <v>13</v>
          </cell>
          <cell r="CF186">
            <v>8</v>
          </cell>
          <cell r="CL186">
            <v>14</v>
          </cell>
          <cell r="CR186">
            <v>12</v>
          </cell>
          <cell r="CX186">
            <v>11</v>
          </cell>
          <cell r="DD186">
            <v>0</v>
          </cell>
          <cell r="DJ186">
            <v>5</v>
          </cell>
          <cell r="DP186">
            <v>0</v>
          </cell>
          <cell r="DV186">
            <v>0</v>
          </cell>
          <cell r="EB186">
            <v>0</v>
          </cell>
          <cell r="EH186">
            <v>0</v>
          </cell>
          <cell r="EK186">
            <v>8</v>
          </cell>
          <cell r="EL186">
            <v>54</v>
          </cell>
          <cell r="EM186">
            <v>50</v>
          </cell>
          <cell r="EO186">
            <v>7.1</v>
          </cell>
          <cell r="EP186">
            <v>48.2</v>
          </cell>
          <cell r="EQ186">
            <v>44.6</v>
          </cell>
          <cell r="ER186">
            <v>58</v>
          </cell>
          <cell r="ES186"/>
        </row>
        <row r="187">
          <cell r="E187">
            <v>125</v>
          </cell>
          <cell r="F187">
            <v>2</v>
          </cell>
          <cell r="L187">
            <v>4</v>
          </cell>
          <cell r="R187">
            <v>9</v>
          </cell>
          <cell r="X187">
            <v>4</v>
          </cell>
          <cell r="AD187">
            <v>3</v>
          </cell>
          <cell r="AJ187">
            <v>1</v>
          </cell>
          <cell r="AP187">
            <v>2</v>
          </cell>
          <cell r="AV187">
            <v>2</v>
          </cell>
          <cell r="BB187">
            <v>5</v>
          </cell>
          <cell r="BH187">
            <v>6</v>
          </cell>
          <cell r="BN187">
            <v>5</v>
          </cell>
          <cell r="BT187">
            <v>4</v>
          </cell>
          <cell r="BZ187">
            <v>8</v>
          </cell>
          <cell r="CF187">
            <v>6</v>
          </cell>
          <cell r="CL187">
            <v>13</v>
          </cell>
          <cell r="CR187">
            <v>16</v>
          </cell>
          <cell r="CX187">
            <v>13</v>
          </cell>
          <cell r="DD187">
            <v>14</v>
          </cell>
          <cell r="DJ187">
            <v>5</v>
          </cell>
          <cell r="DP187">
            <v>3</v>
          </cell>
          <cell r="DV187">
            <v>0</v>
          </cell>
          <cell r="EB187">
            <v>0</v>
          </cell>
          <cell r="EH187">
            <v>0</v>
          </cell>
          <cell r="EK187">
            <v>15</v>
          </cell>
          <cell r="EL187">
            <v>40</v>
          </cell>
          <cell r="EM187">
            <v>70</v>
          </cell>
          <cell r="EO187">
            <v>12</v>
          </cell>
          <cell r="EP187">
            <v>32</v>
          </cell>
          <cell r="EQ187">
            <v>56</v>
          </cell>
          <cell r="ER187">
            <v>60.1</v>
          </cell>
          <cell r="ES187"/>
        </row>
        <row r="188">
          <cell r="E188">
            <v>117</v>
          </cell>
          <cell r="F188">
            <v>8</v>
          </cell>
          <cell r="L188">
            <v>12</v>
          </cell>
          <cell r="R188">
            <v>13</v>
          </cell>
          <cell r="X188">
            <v>9</v>
          </cell>
          <cell r="AD188">
            <v>5</v>
          </cell>
          <cell r="AJ188">
            <v>3</v>
          </cell>
          <cell r="AP188">
            <v>3</v>
          </cell>
          <cell r="AV188">
            <v>4</v>
          </cell>
          <cell r="BB188">
            <v>9</v>
          </cell>
          <cell r="BH188">
            <v>7</v>
          </cell>
          <cell r="BN188">
            <v>6</v>
          </cell>
          <cell r="BT188">
            <v>5</v>
          </cell>
          <cell r="BZ188">
            <v>5</v>
          </cell>
          <cell r="CF188">
            <v>1</v>
          </cell>
          <cell r="CL188">
            <v>5</v>
          </cell>
          <cell r="CR188">
            <v>5</v>
          </cell>
          <cell r="CX188">
            <v>3</v>
          </cell>
          <cell r="DD188">
            <v>9</v>
          </cell>
          <cell r="DJ188">
            <v>3</v>
          </cell>
          <cell r="DP188">
            <v>2</v>
          </cell>
          <cell r="DV188">
            <v>0</v>
          </cell>
          <cell r="EB188">
            <v>0</v>
          </cell>
          <cell r="EH188">
            <v>0</v>
          </cell>
          <cell r="EK188">
            <v>33</v>
          </cell>
          <cell r="EL188">
            <v>56</v>
          </cell>
          <cell r="EM188">
            <v>28</v>
          </cell>
          <cell r="EO188">
            <v>28.2</v>
          </cell>
          <cell r="EP188">
            <v>47.9</v>
          </cell>
          <cell r="EQ188">
            <v>23.9</v>
          </cell>
          <cell r="ER188">
            <v>40.799999999999997</v>
          </cell>
          <cell r="ES188">
            <v>97</v>
          </cell>
        </row>
        <row r="189">
          <cell r="E189">
            <v>57</v>
          </cell>
          <cell r="F189">
            <v>4</v>
          </cell>
          <cell r="L189">
            <v>8</v>
          </cell>
          <cell r="R189">
            <v>6</v>
          </cell>
          <cell r="X189">
            <v>6</v>
          </cell>
          <cell r="AD189">
            <v>2</v>
          </cell>
          <cell r="AJ189">
            <v>1</v>
          </cell>
          <cell r="AP189">
            <v>1</v>
          </cell>
          <cell r="AV189">
            <v>2</v>
          </cell>
          <cell r="BB189">
            <v>4</v>
          </cell>
          <cell r="BH189">
            <v>4</v>
          </cell>
          <cell r="BN189">
            <v>2</v>
          </cell>
          <cell r="BT189">
            <v>4</v>
          </cell>
          <cell r="BZ189">
            <v>3</v>
          </cell>
          <cell r="CF189">
            <v>1</v>
          </cell>
          <cell r="CL189">
            <v>3</v>
          </cell>
          <cell r="CR189">
            <v>0</v>
          </cell>
          <cell r="CX189">
            <v>1</v>
          </cell>
          <cell r="DD189">
            <v>4</v>
          </cell>
          <cell r="DJ189">
            <v>1</v>
          </cell>
          <cell r="DP189">
            <v>0</v>
          </cell>
          <cell r="DV189">
            <v>0</v>
          </cell>
          <cell r="EB189">
            <v>0</v>
          </cell>
          <cell r="EH189">
            <v>0</v>
          </cell>
          <cell r="EK189">
            <v>18</v>
          </cell>
          <cell r="EL189">
            <v>29</v>
          </cell>
          <cell r="EM189">
            <v>10</v>
          </cell>
          <cell r="EO189">
            <v>31.6</v>
          </cell>
          <cell r="EP189">
            <v>50.9</v>
          </cell>
          <cell r="EQ189">
            <v>17.5</v>
          </cell>
          <cell r="ER189">
            <v>36.799999999999997</v>
          </cell>
          <cell r="ES189"/>
        </row>
        <row r="190">
          <cell r="E190">
            <v>60</v>
          </cell>
          <cell r="F190">
            <v>4</v>
          </cell>
          <cell r="L190">
            <v>4</v>
          </cell>
          <cell r="R190">
            <v>7</v>
          </cell>
          <cell r="X190">
            <v>3</v>
          </cell>
          <cell r="AD190">
            <v>3</v>
          </cell>
          <cell r="AJ190">
            <v>2</v>
          </cell>
          <cell r="AP190">
            <v>2</v>
          </cell>
          <cell r="AV190">
            <v>2</v>
          </cell>
          <cell r="BB190">
            <v>5</v>
          </cell>
          <cell r="BH190">
            <v>3</v>
          </cell>
          <cell r="BN190">
            <v>4</v>
          </cell>
          <cell r="BT190">
            <v>1</v>
          </cell>
          <cell r="BZ190">
            <v>2</v>
          </cell>
          <cell r="CF190">
            <v>0</v>
          </cell>
          <cell r="CL190">
            <v>2</v>
          </cell>
          <cell r="CR190">
            <v>5</v>
          </cell>
          <cell r="CX190">
            <v>2</v>
          </cell>
          <cell r="DD190">
            <v>5</v>
          </cell>
          <cell r="DJ190">
            <v>2</v>
          </cell>
          <cell r="DP190">
            <v>2</v>
          </cell>
          <cell r="DV190">
            <v>0</v>
          </cell>
          <cell r="EB190">
            <v>0</v>
          </cell>
          <cell r="EH190">
            <v>0</v>
          </cell>
          <cell r="EK190">
            <v>15</v>
          </cell>
          <cell r="EL190">
            <v>27</v>
          </cell>
          <cell r="EM190">
            <v>18</v>
          </cell>
          <cell r="EO190">
            <v>25</v>
          </cell>
          <cell r="EP190">
            <v>45</v>
          </cell>
          <cell r="EQ190">
            <v>30</v>
          </cell>
          <cell r="ER190">
            <v>44.5</v>
          </cell>
          <cell r="ES190"/>
        </row>
        <row r="191">
          <cell r="E191">
            <v>86</v>
          </cell>
          <cell r="F191">
            <v>1</v>
          </cell>
          <cell r="L191">
            <v>1</v>
          </cell>
          <cell r="R191">
            <v>5</v>
          </cell>
          <cell r="X191">
            <v>4</v>
          </cell>
          <cell r="AD191">
            <v>5</v>
          </cell>
          <cell r="AJ191">
            <v>1</v>
          </cell>
          <cell r="AP191">
            <v>0</v>
          </cell>
          <cell r="AV191">
            <v>2</v>
          </cell>
          <cell r="BB191">
            <v>1</v>
          </cell>
          <cell r="BH191">
            <v>4</v>
          </cell>
          <cell r="BN191">
            <v>4</v>
          </cell>
          <cell r="BT191">
            <v>9</v>
          </cell>
          <cell r="BZ191">
            <v>8</v>
          </cell>
          <cell r="CF191">
            <v>7</v>
          </cell>
          <cell r="CL191">
            <v>3</v>
          </cell>
          <cell r="CR191">
            <v>4</v>
          </cell>
          <cell r="CX191">
            <v>7</v>
          </cell>
          <cell r="DD191">
            <v>9</v>
          </cell>
          <cell r="DJ191">
            <v>8</v>
          </cell>
          <cell r="DP191">
            <v>3</v>
          </cell>
          <cell r="DV191">
            <v>0</v>
          </cell>
          <cell r="EB191">
            <v>0</v>
          </cell>
          <cell r="EH191">
            <v>0</v>
          </cell>
          <cell r="EK191">
            <v>7</v>
          </cell>
          <cell r="EL191">
            <v>38</v>
          </cell>
          <cell r="EM191">
            <v>41</v>
          </cell>
          <cell r="EO191">
            <v>8.1</v>
          </cell>
          <cell r="EP191">
            <v>44.2</v>
          </cell>
          <cell r="EQ191">
            <v>47.7</v>
          </cell>
          <cell r="ER191">
            <v>60.3</v>
          </cell>
          <cell r="ES191">
            <v>99</v>
          </cell>
        </row>
        <row r="192">
          <cell r="E192">
            <v>42</v>
          </cell>
          <cell r="F192">
            <v>0</v>
          </cell>
          <cell r="L192">
            <v>1</v>
          </cell>
          <cell r="R192">
            <v>4</v>
          </cell>
          <cell r="X192">
            <v>1</v>
          </cell>
          <cell r="AD192">
            <v>5</v>
          </cell>
          <cell r="AJ192">
            <v>0</v>
          </cell>
          <cell r="AP192">
            <v>0</v>
          </cell>
          <cell r="AV192">
            <v>1</v>
          </cell>
          <cell r="BB192">
            <v>0</v>
          </cell>
          <cell r="BH192">
            <v>2</v>
          </cell>
          <cell r="BN192">
            <v>1</v>
          </cell>
          <cell r="BT192">
            <v>5</v>
          </cell>
          <cell r="BZ192">
            <v>3</v>
          </cell>
          <cell r="CF192">
            <v>4</v>
          </cell>
          <cell r="CL192">
            <v>2</v>
          </cell>
          <cell r="CR192">
            <v>2</v>
          </cell>
          <cell r="CX192">
            <v>1</v>
          </cell>
          <cell r="DD192">
            <v>3</v>
          </cell>
          <cell r="DJ192">
            <v>6</v>
          </cell>
          <cell r="DP192">
            <v>1</v>
          </cell>
          <cell r="DV192">
            <v>0</v>
          </cell>
          <cell r="EB192">
            <v>0</v>
          </cell>
          <cell r="EH192">
            <v>0</v>
          </cell>
          <cell r="EK192">
            <v>5</v>
          </cell>
          <cell r="EL192">
            <v>18</v>
          </cell>
          <cell r="EM192">
            <v>19</v>
          </cell>
          <cell r="EO192">
            <v>11.9</v>
          </cell>
          <cell r="EP192">
            <v>42.9</v>
          </cell>
          <cell r="EQ192">
            <v>45.2</v>
          </cell>
          <cell r="ER192">
            <v>57.1</v>
          </cell>
          <cell r="ES192"/>
        </row>
        <row r="193">
          <cell r="E193">
            <v>44</v>
          </cell>
          <cell r="F193">
            <v>1</v>
          </cell>
          <cell r="L193">
            <v>0</v>
          </cell>
          <cell r="R193">
            <v>1</v>
          </cell>
          <cell r="X193">
            <v>3</v>
          </cell>
          <cell r="AD193">
            <v>0</v>
          </cell>
          <cell r="AJ193">
            <v>1</v>
          </cell>
          <cell r="AP193">
            <v>0</v>
          </cell>
          <cell r="AV193">
            <v>1</v>
          </cell>
          <cell r="BB193">
            <v>1</v>
          </cell>
          <cell r="BH193">
            <v>2</v>
          </cell>
          <cell r="BN193">
            <v>3</v>
          </cell>
          <cell r="BT193">
            <v>4</v>
          </cell>
          <cell r="BZ193">
            <v>5</v>
          </cell>
          <cell r="CF193">
            <v>3</v>
          </cell>
          <cell r="CL193">
            <v>1</v>
          </cell>
          <cell r="CR193">
            <v>2</v>
          </cell>
          <cell r="CX193">
            <v>6</v>
          </cell>
          <cell r="DD193">
            <v>6</v>
          </cell>
          <cell r="DJ193">
            <v>2</v>
          </cell>
          <cell r="DP193">
            <v>2</v>
          </cell>
          <cell r="DV193">
            <v>0</v>
          </cell>
          <cell r="EB193">
            <v>0</v>
          </cell>
          <cell r="EH193">
            <v>0</v>
          </cell>
          <cell r="EK193">
            <v>2</v>
          </cell>
          <cell r="EL193">
            <v>20</v>
          </cell>
          <cell r="EM193">
            <v>22</v>
          </cell>
          <cell r="EO193">
            <v>4.5</v>
          </cell>
          <cell r="EP193">
            <v>45.5</v>
          </cell>
          <cell r="EQ193">
            <v>50</v>
          </cell>
          <cell r="ER193">
            <v>63.3</v>
          </cell>
          <cell r="ES193"/>
        </row>
        <row r="194">
          <cell r="E194">
            <v>105566</v>
          </cell>
          <cell r="F194">
            <v>3718</v>
          </cell>
          <cell r="L194">
            <v>4045</v>
          </cell>
          <cell r="R194">
            <v>3931</v>
          </cell>
          <cell r="X194">
            <v>4050</v>
          </cell>
          <cell r="AD194">
            <v>5879</v>
          </cell>
          <cell r="AJ194">
            <v>6581</v>
          </cell>
          <cell r="AP194">
            <v>6524</v>
          </cell>
          <cell r="AV194">
            <v>7232</v>
          </cell>
          <cell r="BB194">
            <v>8080</v>
          </cell>
          <cell r="BH194">
            <v>8813</v>
          </cell>
          <cell r="BN194">
            <v>7691</v>
          </cell>
          <cell r="BT194">
            <v>6709</v>
          </cell>
          <cell r="BZ194">
            <v>5479</v>
          </cell>
          <cell r="CF194">
            <v>5464</v>
          </cell>
          <cell r="CL194">
            <v>6852</v>
          </cell>
          <cell r="CR194">
            <v>5169</v>
          </cell>
          <cell r="CX194">
            <v>4184</v>
          </cell>
          <cell r="DD194">
            <v>3159</v>
          </cell>
          <cell r="DJ194">
            <v>1464</v>
          </cell>
          <cell r="DP194">
            <v>457</v>
          </cell>
          <cell r="DV194">
            <v>78</v>
          </cell>
          <cell r="EB194">
            <v>6</v>
          </cell>
          <cell r="EH194">
            <v>1</v>
          </cell>
          <cell r="EK194">
            <v>11694</v>
          </cell>
          <cell r="EL194">
            <v>67038</v>
          </cell>
          <cell r="EM194">
            <v>26834</v>
          </cell>
          <cell r="EO194">
            <v>11.1</v>
          </cell>
          <cell r="EP194">
            <v>63.5</v>
          </cell>
          <cell r="EQ194">
            <v>25.4</v>
          </cell>
          <cell r="ER194">
            <v>46.2</v>
          </cell>
          <cell r="ES194">
            <v>110</v>
          </cell>
        </row>
        <row r="195">
          <cell r="E195">
            <v>48114</v>
          </cell>
          <cell r="F195">
            <v>1876</v>
          </cell>
          <cell r="L195">
            <v>2066</v>
          </cell>
          <cell r="R195">
            <v>1977</v>
          </cell>
          <cell r="X195">
            <v>2009</v>
          </cell>
          <cell r="AD195">
            <v>2796</v>
          </cell>
          <cell r="AJ195">
            <v>2981</v>
          </cell>
          <cell r="AP195">
            <v>3017</v>
          </cell>
          <cell r="AV195">
            <v>3301</v>
          </cell>
          <cell r="BB195">
            <v>3753</v>
          </cell>
          <cell r="BH195">
            <v>4124</v>
          </cell>
          <cell r="BN195">
            <v>3620</v>
          </cell>
          <cell r="BT195">
            <v>3132</v>
          </cell>
          <cell r="BZ195">
            <v>2570</v>
          </cell>
          <cell r="CF195">
            <v>2498</v>
          </cell>
          <cell r="CL195">
            <v>3187</v>
          </cell>
          <cell r="CR195">
            <v>2145</v>
          </cell>
          <cell r="CX195">
            <v>1535</v>
          </cell>
          <cell r="DD195">
            <v>1077</v>
          </cell>
          <cell r="DJ195">
            <v>364</v>
          </cell>
          <cell r="DP195">
            <v>75</v>
          </cell>
          <cell r="DV195">
            <v>10</v>
          </cell>
          <cell r="EB195">
            <v>1</v>
          </cell>
          <cell r="EH195">
            <v>0</v>
          </cell>
          <cell r="EK195">
            <v>5919</v>
          </cell>
          <cell r="EL195">
            <v>31303</v>
          </cell>
          <cell r="EM195">
            <v>10892</v>
          </cell>
          <cell r="EO195">
            <v>12.3</v>
          </cell>
          <cell r="EP195">
            <v>65.099999999999994</v>
          </cell>
          <cell r="EQ195">
            <v>22.6</v>
          </cell>
          <cell r="ER195">
            <v>44.4</v>
          </cell>
          <cell r="ES195"/>
        </row>
        <row r="196">
          <cell r="E196">
            <v>57452</v>
          </cell>
          <cell r="F196">
            <v>1842</v>
          </cell>
          <cell r="L196">
            <v>1979</v>
          </cell>
          <cell r="R196">
            <v>1954</v>
          </cell>
          <cell r="X196">
            <v>2041</v>
          </cell>
          <cell r="AD196">
            <v>3083</v>
          </cell>
          <cell r="AJ196">
            <v>3600</v>
          </cell>
          <cell r="AP196">
            <v>3507</v>
          </cell>
          <cell r="AV196">
            <v>3931</v>
          </cell>
          <cell r="BB196">
            <v>4327</v>
          </cell>
          <cell r="BH196">
            <v>4689</v>
          </cell>
          <cell r="BN196">
            <v>4071</v>
          </cell>
          <cell r="BT196">
            <v>3577</v>
          </cell>
          <cell r="BZ196">
            <v>2909</v>
          </cell>
          <cell r="CF196">
            <v>2966</v>
          </cell>
          <cell r="CL196">
            <v>3665</v>
          </cell>
          <cell r="CR196">
            <v>3024</v>
          </cell>
          <cell r="CX196">
            <v>2649</v>
          </cell>
          <cell r="DD196">
            <v>2082</v>
          </cell>
          <cell r="DJ196">
            <v>1100</v>
          </cell>
          <cell r="DP196">
            <v>382</v>
          </cell>
          <cell r="DV196">
            <v>68</v>
          </cell>
          <cell r="EB196">
            <v>5</v>
          </cell>
          <cell r="EH196">
            <v>1</v>
          </cell>
          <cell r="EK196">
            <v>5775</v>
          </cell>
          <cell r="EL196">
            <v>35735</v>
          </cell>
          <cell r="EM196">
            <v>15942</v>
          </cell>
          <cell r="EO196">
            <v>10.1</v>
          </cell>
          <cell r="EP196">
            <v>62.2</v>
          </cell>
          <cell r="EQ196">
            <v>27.7</v>
          </cell>
          <cell r="ER196">
            <v>47.6</v>
          </cell>
          <cell r="ES196"/>
        </row>
        <row r="197">
          <cell r="E197">
            <v>3426</v>
          </cell>
          <cell r="F197">
            <v>104</v>
          </cell>
          <cell r="L197">
            <v>144</v>
          </cell>
          <cell r="R197">
            <v>185</v>
          </cell>
          <cell r="X197">
            <v>156</v>
          </cell>
          <cell r="AD197">
            <v>152</v>
          </cell>
          <cell r="AJ197">
            <v>218</v>
          </cell>
          <cell r="AP197">
            <v>189</v>
          </cell>
          <cell r="AV197">
            <v>209</v>
          </cell>
          <cell r="BB197">
            <v>276</v>
          </cell>
          <cell r="BH197">
            <v>299</v>
          </cell>
          <cell r="BN197">
            <v>228</v>
          </cell>
          <cell r="BT197">
            <v>194</v>
          </cell>
          <cell r="BZ197">
            <v>173</v>
          </cell>
          <cell r="CF197">
            <v>161</v>
          </cell>
          <cell r="CL197">
            <v>228</v>
          </cell>
          <cell r="CR197">
            <v>169</v>
          </cell>
          <cell r="CX197">
            <v>142</v>
          </cell>
          <cell r="DD197">
            <v>118</v>
          </cell>
          <cell r="DJ197">
            <v>60</v>
          </cell>
          <cell r="DP197">
            <v>18</v>
          </cell>
          <cell r="DV197">
            <v>3</v>
          </cell>
          <cell r="EB197">
            <v>0</v>
          </cell>
          <cell r="EH197">
            <v>0</v>
          </cell>
          <cell r="EK197">
            <v>433</v>
          </cell>
          <cell r="EL197">
            <v>2094</v>
          </cell>
          <cell r="EM197">
            <v>899</v>
          </cell>
          <cell r="EO197">
            <v>12.6</v>
          </cell>
          <cell r="EP197">
            <v>61.1</v>
          </cell>
          <cell r="EQ197">
            <v>26.2</v>
          </cell>
          <cell r="ER197">
            <v>46.2</v>
          </cell>
          <cell r="ES197">
            <v>101</v>
          </cell>
        </row>
        <row r="198">
          <cell r="E198">
            <v>1533</v>
          </cell>
          <cell r="F198">
            <v>54</v>
          </cell>
          <cell r="L198">
            <v>70</v>
          </cell>
          <cell r="R198">
            <v>90</v>
          </cell>
          <cell r="X198">
            <v>75</v>
          </cell>
          <cell r="AD198">
            <v>75</v>
          </cell>
          <cell r="AJ198">
            <v>87</v>
          </cell>
          <cell r="AP198">
            <v>97</v>
          </cell>
          <cell r="AV198">
            <v>95</v>
          </cell>
          <cell r="BB198">
            <v>119</v>
          </cell>
          <cell r="BH198">
            <v>138</v>
          </cell>
          <cell r="BN198">
            <v>112</v>
          </cell>
          <cell r="BT198">
            <v>91</v>
          </cell>
          <cell r="BZ198">
            <v>80</v>
          </cell>
          <cell r="CF198">
            <v>65</v>
          </cell>
          <cell r="CL198">
            <v>100</v>
          </cell>
          <cell r="CR198">
            <v>71</v>
          </cell>
          <cell r="CX198">
            <v>54</v>
          </cell>
          <cell r="DD198">
            <v>40</v>
          </cell>
          <cell r="DJ198">
            <v>15</v>
          </cell>
          <cell r="DP198">
            <v>4</v>
          </cell>
          <cell r="DV198">
            <v>1</v>
          </cell>
          <cell r="EB198">
            <v>0</v>
          </cell>
          <cell r="EH198">
            <v>0</v>
          </cell>
          <cell r="EK198">
            <v>214</v>
          </cell>
          <cell r="EL198">
            <v>969</v>
          </cell>
          <cell r="EM198">
            <v>350</v>
          </cell>
          <cell r="EO198">
            <v>14</v>
          </cell>
          <cell r="EP198">
            <v>63.2</v>
          </cell>
          <cell r="EQ198">
            <v>22.8</v>
          </cell>
          <cell r="ER198">
            <v>44.3</v>
          </cell>
          <cell r="ES198"/>
        </row>
        <row r="199">
          <cell r="E199">
            <v>1893</v>
          </cell>
          <cell r="F199">
            <v>50</v>
          </cell>
          <cell r="L199">
            <v>74</v>
          </cell>
          <cell r="R199">
            <v>95</v>
          </cell>
          <cell r="X199">
            <v>81</v>
          </cell>
          <cell r="AD199">
            <v>77</v>
          </cell>
          <cell r="AJ199">
            <v>131</v>
          </cell>
          <cell r="AP199">
            <v>92</v>
          </cell>
          <cell r="AV199">
            <v>114</v>
          </cell>
          <cell r="BB199">
            <v>157</v>
          </cell>
          <cell r="BH199">
            <v>161</v>
          </cell>
          <cell r="BN199">
            <v>116</v>
          </cell>
          <cell r="BT199">
            <v>103</v>
          </cell>
          <cell r="BZ199">
            <v>93</v>
          </cell>
          <cell r="CF199">
            <v>96</v>
          </cell>
          <cell r="CL199">
            <v>128</v>
          </cell>
          <cell r="CR199">
            <v>98</v>
          </cell>
          <cell r="CX199">
            <v>88</v>
          </cell>
          <cell r="DD199">
            <v>78</v>
          </cell>
          <cell r="DJ199">
            <v>45</v>
          </cell>
          <cell r="DP199">
            <v>14</v>
          </cell>
          <cell r="DV199">
            <v>2</v>
          </cell>
          <cell r="EB199">
            <v>0</v>
          </cell>
          <cell r="EH199">
            <v>0</v>
          </cell>
          <cell r="EK199">
            <v>219</v>
          </cell>
          <cell r="EL199">
            <v>1125</v>
          </cell>
          <cell r="EM199">
            <v>549</v>
          </cell>
          <cell r="EO199">
            <v>11.6</v>
          </cell>
          <cell r="EP199">
            <v>59.4</v>
          </cell>
          <cell r="EQ199">
            <v>29</v>
          </cell>
          <cell r="ER199">
            <v>47.7</v>
          </cell>
          <cell r="ES199"/>
        </row>
        <row r="200">
          <cell r="E200">
            <v>2309</v>
          </cell>
          <cell r="F200">
            <v>99</v>
          </cell>
          <cell r="L200">
            <v>113</v>
          </cell>
          <cell r="R200">
            <v>108</v>
          </cell>
          <cell r="X200">
            <v>86</v>
          </cell>
          <cell r="AD200">
            <v>125</v>
          </cell>
          <cell r="AJ200">
            <v>129</v>
          </cell>
          <cell r="AP200">
            <v>146</v>
          </cell>
          <cell r="AV200">
            <v>151</v>
          </cell>
          <cell r="BB200">
            <v>208</v>
          </cell>
          <cell r="BH200">
            <v>215</v>
          </cell>
          <cell r="BN200">
            <v>156</v>
          </cell>
          <cell r="BT200">
            <v>129</v>
          </cell>
          <cell r="BZ200">
            <v>98</v>
          </cell>
          <cell r="CF200">
            <v>95</v>
          </cell>
          <cell r="CL200">
            <v>145</v>
          </cell>
          <cell r="CR200">
            <v>98</v>
          </cell>
          <cell r="CX200">
            <v>89</v>
          </cell>
          <cell r="DD200">
            <v>75</v>
          </cell>
          <cell r="DJ200">
            <v>30</v>
          </cell>
          <cell r="DP200">
            <v>12</v>
          </cell>
          <cell r="DV200">
            <v>1</v>
          </cell>
          <cell r="EB200">
            <v>1</v>
          </cell>
          <cell r="EH200">
            <v>0</v>
          </cell>
          <cell r="EK200">
            <v>320</v>
          </cell>
          <cell r="EL200">
            <v>1443</v>
          </cell>
          <cell r="EM200">
            <v>546</v>
          </cell>
          <cell r="EO200">
            <v>13.9</v>
          </cell>
          <cell r="EP200">
            <v>62.5</v>
          </cell>
          <cell r="EQ200">
            <v>23.6</v>
          </cell>
          <cell r="ER200">
            <v>44.6</v>
          </cell>
          <cell r="ES200">
            <v>105</v>
          </cell>
        </row>
        <row r="201">
          <cell r="E201">
            <v>1039</v>
          </cell>
          <cell r="F201">
            <v>52</v>
          </cell>
          <cell r="L201">
            <v>57</v>
          </cell>
          <cell r="R201">
            <v>65</v>
          </cell>
          <cell r="X201">
            <v>46</v>
          </cell>
          <cell r="AD201">
            <v>57</v>
          </cell>
          <cell r="AJ201">
            <v>47</v>
          </cell>
          <cell r="AP201">
            <v>64</v>
          </cell>
          <cell r="AV201">
            <v>65</v>
          </cell>
          <cell r="BB201">
            <v>98</v>
          </cell>
          <cell r="BH201">
            <v>89</v>
          </cell>
          <cell r="BN201">
            <v>81</v>
          </cell>
          <cell r="BT201">
            <v>58</v>
          </cell>
          <cell r="BZ201">
            <v>45</v>
          </cell>
          <cell r="CF201">
            <v>42</v>
          </cell>
          <cell r="CL201">
            <v>70</v>
          </cell>
          <cell r="CR201">
            <v>34</v>
          </cell>
          <cell r="CX201">
            <v>34</v>
          </cell>
          <cell r="DD201">
            <v>27</v>
          </cell>
          <cell r="DJ201">
            <v>7</v>
          </cell>
          <cell r="DP201">
            <v>1</v>
          </cell>
          <cell r="DV201">
            <v>0</v>
          </cell>
          <cell r="EB201">
            <v>0</v>
          </cell>
          <cell r="EH201">
            <v>0</v>
          </cell>
          <cell r="EK201">
            <v>174</v>
          </cell>
          <cell r="EL201">
            <v>650</v>
          </cell>
          <cell r="EM201">
            <v>215</v>
          </cell>
          <cell r="EO201">
            <v>16.7</v>
          </cell>
          <cell r="EP201">
            <v>62.6</v>
          </cell>
          <cell r="EQ201">
            <v>20.7</v>
          </cell>
          <cell r="ER201">
            <v>42.3</v>
          </cell>
          <cell r="ES201"/>
        </row>
        <row r="202">
          <cell r="E202">
            <v>1270</v>
          </cell>
          <cell r="F202">
            <v>47</v>
          </cell>
          <cell r="L202">
            <v>56</v>
          </cell>
          <cell r="R202">
            <v>43</v>
          </cell>
          <cell r="X202">
            <v>40</v>
          </cell>
          <cell r="AD202">
            <v>68</v>
          </cell>
          <cell r="AJ202">
            <v>82</v>
          </cell>
          <cell r="AP202">
            <v>82</v>
          </cell>
          <cell r="AV202">
            <v>86</v>
          </cell>
          <cell r="BB202">
            <v>110</v>
          </cell>
          <cell r="BH202">
            <v>126</v>
          </cell>
          <cell r="BN202">
            <v>75</v>
          </cell>
          <cell r="BT202">
            <v>71</v>
          </cell>
          <cell r="BZ202">
            <v>53</v>
          </cell>
          <cell r="CF202">
            <v>53</v>
          </cell>
          <cell r="CL202">
            <v>75</v>
          </cell>
          <cell r="CR202">
            <v>64</v>
          </cell>
          <cell r="CX202">
            <v>55</v>
          </cell>
          <cell r="DD202">
            <v>48</v>
          </cell>
          <cell r="DJ202">
            <v>23</v>
          </cell>
          <cell r="DP202">
            <v>11</v>
          </cell>
          <cell r="DV202">
            <v>1</v>
          </cell>
          <cell r="EB202">
            <v>1</v>
          </cell>
          <cell r="EH202">
            <v>0</v>
          </cell>
          <cell r="EK202">
            <v>146</v>
          </cell>
          <cell r="EL202">
            <v>793</v>
          </cell>
          <cell r="EM202">
            <v>331</v>
          </cell>
          <cell r="EO202">
            <v>11.5</v>
          </cell>
          <cell r="EP202">
            <v>62.4</v>
          </cell>
          <cell r="EQ202">
            <v>26.1</v>
          </cell>
          <cell r="ER202">
            <v>46.4</v>
          </cell>
          <cell r="ES202"/>
        </row>
        <row r="203">
          <cell r="E203">
            <v>2528</v>
          </cell>
          <cell r="F203">
            <v>129</v>
          </cell>
          <cell r="L203">
            <v>130</v>
          </cell>
          <cell r="R203">
            <v>138</v>
          </cell>
          <cell r="X203">
            <v>123</v>
          </cell>
          <cell r="AD203">
            <v>120</v>
          </cell>
          <cell r="AJ203">
            <v>114</v>
          </cell>
          <cell r="AP203">
            <v>135</v>
          </cell>
          <cell r="AV203">
            <v>180</v>
          </cell>
          <cell r="BB203">
            <v>209</v>
          </cell>
          <cell r="BH203">
            <v>216</v>
          </cell>
          <cell r="BN203">
            <v>192</v>
          </cell>
          <cell r="BT203">
            <v>156</v>
          </cell>
          <cell r="BZ203">
            <v>126</v>
          </cell>
          <cell r="CF203">
            <v>127</v>
          </cell>
          <cell r="CL203">
            <v>121</v>
          </cell>
          <cell r="CR203">
            <v>109</v>
          </cell>
          <cell r="CX203">
            <v>86</v>
          </cell>
          <cell r="DD203">
            <v>64</v>
          </cell>
          <cell r="DJ203">
            <v>41</v>
          </cell>
          <cell r="DP203">
            <v>11</v>
          </cell>
          <cell r="DV203">
            <v>1</v>
          </cell>
          <cell r="EB203">
            <v>0</v>
          </cell>
          <cell r="EH203">
            <v>0</v>
          </cell>
          <cell r="EK203">
            <v>397</v>
          </cell>
          <cell r="EL203">
            <v>1571</v>
          </cell>
          <cell r="EM203">
            <v>560</v>
          </cell>
          <cell r="EO203">
            <v>15.7</v>
          </cell>
          <cell r="EP203">
            <v>62.1</v>
          </cell>
          <cell r="EQ203">
            <v>22.2</v>
          </cell>
          <cell r="ER203">
            <v>43.7</v>
          </cell>
          <cell r="ES203">
            <v>100</v>
          </cell>
        </row>
        <row r="204">
          <cell r="E204">
            <v>1156</v>
          </cell>
          <cell r="F204">
            <v>62</v>
          </cell>
          <cell r="L204">
            <v>61</v>
          </cell>
          <cell r="R204">
            <v>69</v>
          </cell>
          <cell r="X204">
            <v>64</v>
          </cell>
          <cell r="AD204">
            <v>64</v>
          </cell>
          <cell r="AJ204">
            <v>53</v>
          </cell>
          <cell r="AP204">
            <v>58</v>
          </cell>
          <cell r="AV204">
            <v>81</v>
          </cell>
          <cell r="BB204">
            <v>89</v>
          </cell>
          <cell r="BH204">
            <v>92</v>
          </cell>
          <cell r="BN204">
            <v>93</v>
          </cell>
          <cell r="BT204">
            <v>74</v>
          </cell>
          <cell r="BZ204">
            <v>70</v>
          </cell>
          <cell r="CF204">
            <v>54</v>
          </cell>
          <cell r="CL204">
            <v>56</v>
          </cell>
          <cell r="CR204">
            <v>44</v>
          </cell>
          <cell r="CX204">
            <v>32</v>
          </cell>
          <cell r="DD204">
            <v>28</v>
          </cell>
          <cell r="DJ204">
            <v>10</v>
          </cell>
          <cell r="DP204">
            <v>2</v>
          </cell>
          <cell r="DV204">
            <v>0</v>
          </cell>
          <cell r="EB204">
            <v>0</v>
          </cell>
          <cell r="EH204">
            <v>0</v>
          </cell>
          <cell r="EK204">
            <v>192</v>
          </cell>
          <cell r="EL204">
            <v>738</v>
          </cell>
          <cell r="EM204">
            <v>226</v>
          </cell>
          <cell r="EO204">
            <v>16.600000000000001</v>
          </cell>
          <cell r="EP204">
            <v>63.8</v>
          </cell>
          <cell r="EQ204">
            <v>19.600000000000001</v>
          </cell>
          <cell r="ER204">
            <v>42.3</v>
          </cell>
          <cell r="ES204"/>
        </row>
        <row r="205">
          <cell r="E205">
            <v>1372</v>
          </cell>
          <cell r="F205">
            <v>67</v>
          </cell>
          <cell r="L205">
            <v>69</v>
          </cell>
          <cell r="R205">
            <v>69</v>
          </cell>
          <cell r="X205">
            <v>59</v>
          </cell>
          <cell r="AD205">
            <v>56</v>
          </cell>
          <cell r="AJ205">
            <v>61</v>
          </cell>
          <cell r="AP205">
            <v>77</v>
          </cell>
          <cell r="AV205">
            <v>99</v>
          </cell>
          <cell r="BB205">
            <v>120</v>
          </cell>
          <cell r="BH205">
            <v>124</v>
          </cell>
          <cell r="BN205">
            <v>99</v>
          </cell>
          <cell r="BT205">
            <v>82</v>
          </cell>
          <cell r="BZ205">
            <v>56</v>
          </cell>
          <cell r="CF205">
            <v>73</v>
          </cell>
          <cell r="CL205">
            <v>65</v>
          </cell>
          <cell r="CR205">
            <v>65</v>
          </cell>
          <cell r="CX205">
            <v>54</v>
          </cell>
          <cell r="DD205">
            <v>36</v>
          </cell>
          <cell r="DJ205">
            <v>31</v>
          </cell>
          <cell r="DP205">
            <v>9</v>
          </cell>
          <cell r="DV205">
            <v>1</v>
          </cell>
          <cell r="EB205">
            <v>0</v>
          </cell>
          <cell r="EH205">
            <v>0</v>
          </cell>
          <cell r="EK205">
            <v>205</v>
          </cell>
          <cell r="EL205">
            <v>833</v>
          </cell>
          <cell r="EM205">
            <v>334</v>
          </cell>
          <cell r="EO205">
            <v>14.9</v>
          </cell>
          <cell r="EP205">
            <v>60.7</v>
          </cell>
          <cell r="EQ205">
            <v>24.3</v>
          </cell>
          <cell r="ER205">
            <v>44.9</v>
          </cell>
          <cell r="ES205"/>
        </row>
        <row r="206">
          <cell r="E206">
            <v>1993</v>
          </cell>
          <cell r="F206">
            <v>50</v>
          </cell>
          <cell r="L206">
            <v>50</v>
          </cell>
          <cell r="R206">
            <v>65</v>
          </cell>
          <cell r="X206">
            <v>80</v>
          </cell>
          <cell r="AD206">
            <v>108</v>
          </cell>
          <cell r="AJ206">
            <v>176</v>
          </cell>
          <cell r="AP206">
            <v>123</v>
          </cell>
          <cell r="AV206">
            <v>149</v>
          </cell>
          <cell r="BB206">
            <v>133</v>
          </cell>
          <cell r="BH206">
            <v>150</v>
          </cell>
          <cell r="BN206">
            <v>162</v>
          </cell>
          <cell r="BT206">
            <v>122</v>
          </cell>
          <cell r="BZ206">
            <v>100</v>
          </cell>
          <cell r="CF206">
            <v>106</v>
          </cell>
          <cell r="CL206">
            <v>131</v>
          </cell>
          <cell r="CR206">
            <v>84</v>
          </cell>
          <cell r="CX206">
            <v>95</v>
          </cell>
          <cell r="DD206">
            <v>68</v>
          </cell>
          <cell r="DJ206">
            <v>32</v>
          </cell>
          <cell r="DP206">
            <v>7</v>
          </cell>
          <cell r="DV206">
            <v>2</v>
          </cell>
          <cell r="EB206">
            <v>0</v>
          </cell>
          <cell r="EH206">
            <v>0</v>
          </cell>
          <cell r="EK206">
            <v>165</v>
          </cell>
          <cell r="EL206">
            <v>1303</v>
          </cell>
          <cell r="EM206">
            <v>525</v>
          </cell>
          <cell r="EO206">
            <v>8.3000000000000007</v>
          </cell>
          <cell r="EP206">
            <v>65.400000000000006</v>
          </cell>
          <cell r="EQ206">
            <v>26.3</v>
          </cell>
          <cell r="ER206">
            <v>47.1</v>
          </cell>
          <cell r="ES206">
            <v>102</v>
          </cell>
        </row>
        <row r="207">
          <cell r="E207">
            <v>897</v>
          </cell>
          <cell r="F207">
            <v>27</v>
          </cell>
          <cell r="L207">
            <v>26</v>
          </cell>
          <cell r="R207">
            <v>29</v>
          </cell>
          <cell r="X207">
            <v>38</v>
          </cell>
          <cell r="AD207">
            <v>57</v>
          </cell>
          <cell r="AJ207">
            <v>73</v>
          </cell>
          <cell r="AP207">
            <v>54</v>
          </cell>
          <cell r="AV207">
            <v>67</v>
          </cell>
          <cell r="BB207">
            <v>63</v>
          </cell>
          <cell r="BH207">
            <v>66</v>
          </cell>
          <cell r="BN207">
            <v>81</v>
          </cell>
          <cell r="BT207">
            <v>61</v>
          </cell>
          <cell r="BZ207">
            <v>53</v>
          </cell>
          <cell r="CF207">
            <v>45</v>
          </cell>
          <cell r="CL207">
            <v>58</v>
          </cell>
          <cell r="CR207">
            <v>35</v>
          </cell>
          <cell r="CX207">
            <v>30</v>
          </cell>
          <cell r="DD207">
            <v>23</v>
          </cell>
          <cell r="DJ207">
            <v>10</v>
          </cell>
          <cell r="DP207">
            <v>0</v>
          </cell>
          <cell r="DV207">
            <v>1</v>
          </cell>
          <cell r="EB207">
            <v>0</v>
          </cell>
          <cell r="EH207">
            <v>0</v>
          </cell>
          <cell r="EK207">
            <v>82</v>
          </cell>
          <cell r="EL207">
            <v>613</v>
          </cell>
          <cell r="EM207">
            <v>202</v>
          </cell>
          <cell r="EO207">
            <v>9.1</v>
          </cell>
          <cell r="EP207">
            <v>68.3</v>
          </cell>
          <cell r="EQ207">
            <v>22.5</v>
          </cell>
          <cell r="ER207">
            <v>45.4</v>
          </cell>
          <cell r="ES207"/>
        </row>
        <row r="208">
          <cell r="E208">
            <v>1096</v>
          </cell>
          <cell r="F208">
            <v>23</v>
          </cell>
          <cell r="L208">
            <v>24</v>
          </cell>
          <cell r="R208">
            <v>36</v>
          </cell>
          <cell r="X208">
            <v>42</v>
          </cell>
          <cell r="AD208">
            <v>51</v>
          </cell>
          <cell r="AJ208">
            <v>103</v>
          </cell>
          <cell r="AP208">
            <v>69</v>
          </cell>
          <cell r="AV208">
            <v>82</v>
          </cell>
          <cell r="BB208">
            <v>70</v>
          </cell>
          <cell r="BH208">
            <v>84</v>
          </cell>
          <cell r="BN208">
            <v>81</v>
          </cell>
          <cell r="BT208">
            <v>61</v>
          </cell>
          <cell r="BZ208">
            <v>47</v>
          </cell>
          <cell r="CF208">
            <v>61</v>
          </cell>
          <cell r="CL208">
            <v>73</v>
          </cell>
          <cell r="CR208">
            <v>49</v>
          </cell>
          <cell r="CX208">
            <v>65</v>
          </cell>
          <cell r="DD208">
            <v>45</v>
          </cell>
          <cell r="DJ208">
            <v>22</v>
          </cell>
          <cell r="DP208">
            <v>7</v>
          </cell>
          <cell r="DV208">
            <v>1</v>
          </cell>
          <cell r="EB208">
            <v>0</v>
          </cell>
          <cell r="EH208">
            <v>0</v>
          </cell>
          <cell r="EK208">
            <v>83</v>
          </cell>
          <cell r="EL208">
            <v>690</v>
          </cell>
          <cell r="EM208">
            <v>323</v>
          </cell>
          <cell r="EO208">
            <v>7.6</v>
          </cell>
          <cell r="EP208">
            <v>63</v>
          </cell>
          <cell r="EQ208">
            <v>29.5</v>
          </cell>
          <cell r="ER208">
            <v>48.5</v>
          </cell>
          <cell r="ES208"/>
        </row>
        <row r="209">
          <cell r="E209">
            <v>4862</v>
          </cell>
          <cell r="F209">
            <v>169</v>
          </cell>
          <cell r="L209">
            <v>172</v>
          </cell>
          <cell r="R209">
            <v>193</v>
          </cell>
          <cell r="X209">
            <v>195</v>
          </cell>
          <cell r="AD209">
            <v>304</v>
          </cell>
          <cell r="AJ209">
            <v>384</v>
          </cell>
          <cell r="AP209">
            <v>352</v>
          </cell>
          <cell r="AV209">
            <v>368</v>
          </cell>
          <cell r="BB209">
            <v>431</v>
          </cell>
          <cell r="BH209">
            <v>421</v>
          </cell>
          <cell r="BN209">
            <v>373</v>
          </cell>
          <cell r="BT209">
            <v>305</v>
          </cell>
          <cell r="BZ209">
            <v>245</v>
          </cell>
          <cell r="CF209">
            <v>209</v>
          </cell>
          <cell r="CL209">
            <v>279</v>
          </cell>
          <cell r="CR209">
            <v>173</v>
          </cell>
          <cell r="CX209">
            <v>113</v>
          </cell>
          <cell r="DD209">
            <v>105</v>
          </cell>
          <cell r="DJ209">
            <v>48</v>
          </cell>
          <cell r="DP209">
            <v>20</v>
          </cell>
          <cell r="DV209">
            <v>3</v>
          </cell>
          <cell r="EB209">
            <v>0</v>
          </cell>
          <cell r="EH209">
            <v>0</v>
          </cell>
          <cell r="EK209">
            <v>534</v>
          </cell>
          <cell r="EL209">
            <v>3378</v>
          </cell>
          <cell r="EM209">
            <v>950</v>
          </cell>
          <cell r="EO209">
            <v>11</v>
          </cell>
          <cell r="EP209">
            <v>69.5</v>
          </cell>
          <cell r="EQ209">
            <v>19.5</v>
          </cell>
          <cell r="ER209">
            <v>43.5</v>
          </cell>
          <cell r="ES209">
            <v>101</v>
          </cell>
        </row>
        <row r="210">
          <cell r="E210">
            <v>2096</v>
          </cell>
          <cell r="F210">
            <v>76</v>
          </cell>
          <cell r="L210">
            <v>93</v>
          </cell>
          <cell r="R210">
            <v>95</v>
          </cell>
          <cell r="X210">
            <v>88</v>
          </cell>
          <cell r="AD210">
            <v>132</v>
          </cell>
          <cell r="AJ210">
            <v>163</v>
          </cell>
          <cell r="AP210">
            <v>144</v>
          </cell>
          <cell r="AV210">
            <v>157</v>
          </cell>
          <cell r="BB210">
            <v>183</v>
          </cell>
          <cell r="BH210">
            <v>175</v>
          </cell>
          <cell r="BN210">
            <v>157</v>
          </cell>
          <cell r="BT210">
            <v>145</v>
          </cell>
          <cell r="BZ210">
            <v>109</v>
          </cell>
          <cell r="CF210">
            <v>98</v>
          </cell>
          <cell r="CL210">
            <v>122</v>
          </cell>
          <cell r="CR210">
            <v>74</v>
          </cell>
          <cell r="CX210">
            <v>39</v>
          </cell>
          <cell r="DD210">
            <v>35</v>
          </cell>
          <cell r="DJ210">
            <v>8</v>
          </cell>
          <cell r="DP210">
            <v>3</v>
          </cell>
          <cell r="DV210">
            <v>0</v>
          </cell>
          <cell r="EB210">
            <v>0</v>
          </cell>
          <cell r="EH210">
            <v>0</v>
          </cell>
          <cell r="EK210">
            <v>264</v>
          </cell>
          <cell r="EL210">
            <v>1453</v>
          </cell>
          <cell r="EM210">
            <v>379</v>
          </cell>
          <cell r="EO210">
            <v>12.6</v>
          </cell>
          <cell r="EP210">
            <v>69.3</v>
          </cell>
          <cell r="EQ210">
            <v>18.100000000000001</v>
          </cell>
          <cell r="ER210">
            <v>42.3</v>
          </cell>
          <cell r="ES210"/>
        </row>
        <row r="211">
          <cell r="E211">
            <v>2766</v>
          </cell>
          <cell r="F211">
            <v>93</v>
          </cell>
          <cell r="L211">
            <v>79</v>
          </cell>
          <cell r="R211">
            <v>98</v>
          </cell>
          <cell r="X211">
            <v>107</v>
          </cell>
          <cell r="AD211">
            <v>172</v>
          </cell>
          <cell r="AJ211">
            <v>221</v>
          </cell>
          <cell r="AP211">
            <v>208</v>
          </cell>
          <cell r="AV211">
            <v>211</v>
          </cell>
          <cell r="BB211">
            <v>248</v>
          </cell>
          <cell r="BH211">
            <v>246</v>
          </cell>
          <cell r="BN211">
            <v>216</v>
          </cell>
          <cell r="BT211">
            <v>160</v>
          </cell>
          <cell r="BZ211">
            <v>136</v>
          </cell>
          <cell r="CF211">
            <v>111</v>
          </cell>
          <cell r="CL211">
            <v>157</v>
          </cell>
          <cell r="CR211">
            <v>99</v>
          </cell>
          <cell r="CX211">
            <v>74</v>
          </cell>
          <cell r="DD211">
            <v>70</v>
          </cell>
          <cell r="DJ211">
            <v>40</v>
          </cell>
          <cell r="DP211">
            <v>17</v>
          </cell>
          <cell r="DV211">
            <v>3</v>
          </cell>
          <cell r="EB211">
            <v>0</v>
          </cell>
          <cell r="EH211">
            <v>0</v>
          </cell>
          <cell r="EK211">
            <v>270</v>
          </cell>
          <cell r="EL211">
            <v>1925</v>
          </cell>
          <cell r="EM211">
            <v>571</v>
          </cell>
          <cell r="EO211">
            <v>9.8000000000000007</v>
          </cell>
          <cell r="EP211">
            <v>69.599999999999994</v>
          </cell>
          <cell r="EQ211">
            <v>20.6</v>
          </cell>
          <cell r="ER211">
            <v>44.4</v>
          </cell>
          <cell r="ES211"/>
        </row>
        <row r="212">
          <cell r="E212">
            <v>3026</v>
          </cell>
          <cell r="F212">
            <v>144</v>
          </cell>
          <cell r="L212">
            <v>123</v>
          </cell>
          <cell r="R212">
            <v>136</v>
          </cell>
          <cell r="X212">
            <v>119</v>
          </cell>
          <cell r="AD212">
            <v>184</v>
          </cell>
          <cell r="AJ212">
            <v>195</v>
          </cell>
          <cell r="AP212">
            <v>230</v>
          </cell>
          <cell r="AV212">
            <v>280</v>
          </cell>
          <cell r="BB212">
            <v>291</v>
          </cell>
          <cell r="BH212">
            <v>306</v>
          </cell>
          <cell r="BN212">
            <v>214</v>
          </cell>
          <cell r="BT212">
            <v>170</v>
          </cell>
          <cell r="BZ212">
            <v>139</v>
          </cell>
          <cell r="CF212">
            <v>102</v>
          </cell>
          <cell r="CL212">
            <v>134</v>
          </cell>
          <cell r="CR212">
            <v>86</v>
          </cell>
          <cell r="CX212">
            <v>81</v>
          </cell>
          <cell r="DD212">
            <v>54</v>
          </cell>
          <cell r="DJ212">
            <v>26</v>
          </cell>
          <cell r="DP212">
            <v>11</v>
          </cell>
          <cell r="DV212">
            <v>0</v>
          </cell>
          <cell r="EB212">
            <v>0</v>
          </cell>
          <cell r="EH212">
            <v>1</v>
          </cell>
          <cell r="EK212">
            <v>403</v>
          </cell>
          <cell r="EL212">
            <v>2128</v>
          </cell>
          <cell r="EM212">
            <v>495</v>
          </cell>
          <cell r="EO212">
            <v>13.3</v>
          </cell>
          <cell r="EP212">
            <v>70.3</v>
          </cell>
          <cell r="EQ212">
            <v>16.399999999999999</v>
          </cell>
          <cell r="ER212">
            <v>41.6</v>
          </cell>
          <cell r="ES212">
            <v>110</v>
          </cell>
        </row>
        <row r="213">
          <cell r="E213">
            <v>1322</v>
          </cell>
          <cell r="F213">
            <v>66</v>
          </cell>
          <cell r="L213">
            <v>74</v>
          </cell>
          <cell r="R213">
            <v>66</v>
          </cell>
          <cell r="X213">
            <v>65</v>
          </cell>
          <cell r="AD213">
            <v>71</v>
          </cell>
          <cell r="AJ213">
            <v>85</v>
          </cell>
          <cell r="AP213">
            <v>101</v>
          </cell>
          <cell r="AV213">
            <v>121</v>
          </cell>
          <cell r="BB213">
            <v>124</v>
          </cell>
          <cell r="BH213">
            <v>131</v>
          </cell>
          <cell r="BN213">
            <v>86</v>
          </cell>
          <cell r="BT213">
            <v>78</v>
          </cell>
          <cell r="BZ213">
            <v>60</v>
          </cell>
          <cell r="CF213">
            <v>54</v>
          </cell>
          <cell r="CL213">
            <v>54</v>
          </cell>
          <cell r="CR213">
            <v>36</v>
          </cell>
          <cell r="CX213">
            <v>26</v>
          </cell>
          <cell r="DD213">
            <v>17</v>
          </cell>
          <cell r="DJ213">
            <v>6</v>
          </cell>
          <cell r="DP213">
            <v>1</v>
          </cell>
          <cell r="DV213">
            <v>0</v>
          </cell>
          <cell r="EB213">
            <v>0</v>
          </cell>
          <cell r="EH213">
            <v>0</v>
          </cell>
          <cell r="EK213">
            <v>206</v>
          </cell>
          <cell r="EL213">
            <v>922</v>
          </cell>
          <cell r="EM213">
            <v>194</v>
          </cell>
          <cell r="EO213">
            <v>15.6</v>
          </cell>
          <cell r="EP213">
            <v>69.7</v>
          </cell>
          <cell r="EQ213">
            <v>14.7</v>
          </cell>
          <cell r="ER213">
            <v>39.799999999999997</v>
          </cell>
          <cell r="ES213"/>
        </row>
        <row r="214">
          <cell r="E214">
            <v>1704</v>
          </cell>
          <cell r="F214">
            <v>78</v>
          </cell>
          <cell r="L214">
            <v>49</v>
          </cell>
          <cell r="R214">
            <v>70</v>
          </cell>
          <cell r="X214">
            <v>54</v>
          </cell>
          <cell r="AD214">
            <v>113</v>
          </cell>
          <cell r="AJ214">
            <v>110</v>
          </cell>
          <cell r="AP214">
            <v>129</v>
          </cell>
          <cell r="AV214">
            <v>159</v>
          </cell>
          <cell r="BB214">
            <v>167</v>
          </cell>
          <cell r="BH214">
            <v>175</v>
          </cell>
          <cell r="BN214">
            <v>128</v>
          </cell>
          <cell r="BT214">
            <v>92</v>
          </cell>
          <cell r="BZ214">
            <v>79</v>
          </cell>
          <cell r="CF214">
            <v>48</v>
          </cell>
          <cell r="CL214">
            <v>80</v>
          </cell>
          <cell r="CR214">
            <v>50</v>
          </cell>
          <cell r="CX214">
            <v>55</v>
          </cell>
          <cell r="DD214">
            <v>37</v>
          </cell>
          <cell r="DJ214">
            <v>20</v>
          </cell>
          <cell r="DP214">
            <v>10</v>
          </cell>
          <cell r="DV214">
            <v>0</v>
          </cell>
          <cell r="EB214">
            <v>0</v>
          </cell>
          <cell r="EH214">
            <v>1</v>
          </cell>
          <cell r="EK214">
            <v>197</v>
          </cell>
          <cell r="EL214">
            <v>1206</v>
          </cell>
          <cell r="EM214">
            <v>301</v>
          </cell>
          <cell r="EO214">
            <v>11.6</v>
          </cell>
          <cell r="EP214">
            <v>70.8</v>
          </cell>
          <cell r="EQ214">
            <v>17.7</v>
          </cell>
          <cell r="ER214">
            <v>43</v>
          </cell>
          <cell r="ES214"/>
        </row>
        <row r="215">
          <cell r="E215">
            <v>3294</v>
          </cell>
          <cell r="F215">
            <v>147</v>
          </cell>
          <cell r="L215">
            <v>161</v>
          </cell>
          <cell r="R215">
            <v>135</v>
          </cell>
          <cell r="X215">
            <v>131</v>
          </cell>
          <cell r="AD215">
            <v>193</v>
          </cell>
          <cell r="AJ215">
            <v>199</v>
          </cell>
          <cell r="AP215">
            <v>213</v>
          </cell>
          <cell r="AV215">
            <v>258</v>
          </cell>
          <cell r="BB215">
            <v>293</v>
          </cell>
          <cell r="BH215">
            <v>278</v>
          </cell>
          <cell r="BN215">
            <v>254</v>
          </cell>
          <cell r="BT215">
            <v>211</v>
          </cell>
          <cell r="BZ215">
            <v>184</v>
          </cell>
          <cell r="CF215">
            <v>178</v>
          </cell>
          <cell r="CL215">
            <v>146</v>
          </cell>
          <cell r="CR215">
            <v>93</v>
          </cell>
          <cell r="CX215">
            <v>87</v>
          </cell>
          <cell r="DD215">
            <v>79</v>
          </cell>
          <cell r="DJ215">
            <v>37</v>
          </cell>
          <cell r="DP215">
            <v>13</v>
          </cell>
          <cell r="DV215">
            <v>3</v>
          </cell>
          <cell r="EB215">
            <v>1</v>
          </cell>
          <cell r="EH215">
            <v>0</v>
          </cell>
          <cell r="EK215">
            <v>443</v>
          </cell>
          <cell r="EL215">
            <v>2214</v>
          </cell>
          <cell r="EM215">
            <v>637</v>
          </cell>
          <cell r="EO215">
            <v>13.4</v>
          </cell>
          <cell r="EP215">
            <v>67.2</v>
          </cell>
          <cell r="EQ215">
            <v>19.3</v>
          </cell>
          <cell r="ER215">
            <v>43.1</v>
          </cell>
          <cell r="ES215">
            <v>107</v>
          </cell>
        </row>
        <row r="216">
          <cell r="E216">
            <v>1460</v>
          </cell>
          <cell r="F216">
            <v>71</v>
          </cell>
          <cell r="L216">
            <v>86</v>
          </cell>
          <cell r="R216">
            <v>64</v>
          </cell>
          <cell r="X216">
            <v>56</v>
          </cell>
          <cell r="AD216">
            <v>83</v>
          </cell>
          <cell r="AJ216">
            <v>96</v>
          </cell>
          <cell r="AP216">
            <v>90</v>
          </cell>
          <cell r="AV216">
            <v>110</v>
          </cell>
          <cell r="BB216">
            <v>119</v>
          </cell>
          <cell r="BH216">
            <v>129</v>
          </cell>
          <cell r="BN216">
            <v>106</v>
          </cell>
          <cell r="BT216">
            <v>99</v>
          </cell>
          <cell r="BZ216">
            <v>87</v>
          </cell>
          <cell r="CF216">
            <v>81</v>
          </cell>
          <cell r="CL216">
            <v>68</v>
          </cell>
          <cell r="CR216">
            <v>37</v>
          </cell>
          <cell r="CX216">
            <v>36</v>
          </cell>
          <cell r="DD216">
            <v>29</v>
          </cell>
          <cell r="DJ216">
            <v>11</v>
          </cell>
          <cell r="DP216">
            <v>1</v>
          </cell>
          <cell r="DV216">
            <v>1</v>
          </cell>
          <cell r="EB216">
            <v>0</v>
          </cell>
          <cell r="EH216">
            <v>0</v>
          </cell>
          <cell r="EK216">
            <v>221</v>
          </cell>
          <cell r="EL216">
            <v>975</v>
          </cell>
          <cell r="EM216">
            <v>264</v>
          </cell>
          <cell r="EO216">
            <v>15.1</v>
          </cell>
          <cell r="EP216">
            <v>66.8</v>
          </cell>
          <cell r="EQ216">
            <v>18.100000000000001</v>
          </cell>
          <cell r="ER216">
            <v>42</v>
          </cell>
          <cell r="ES216"/>
        </row>
        <row r="217">
          <cell r="E217">
            <v>1834</v>
          </cell>
          <cell r="F217">
            <v>76</v>
          </cell>
          <cell r="L217">
            <v>75</v>
          </cell>
          <cell r="R217">
            <v>71</v>
          </cell>
          <cell r="X217">
            <v>75</v>
          </cell>
          <cell r="AD217">
            <v>110</v>
          </cell>
          <cell r="AJ217">
            <v>103</v>
          </cell>
          <cell r="AP217">
            <v>123</v>
          </cell>
          <cell r="AV217">
            <v>148</v>
          </cell>
          <cell r="BB217">
            <v>174</v>
          </cell>
          <cell r="BH217">
            <v>149</v>
          </cell>
          <cell r="BN217">
            <v>148</v>
          </cell>
          <cell r="BT217">
            <v>112</v>
          </cell>
          <cell r="BZ217">
            <v>97</v>
          </cell>
          <cell r="CF217">
            <v>97</v>
          </cell>
          <cell r="CL217">
            <v>78</v>
          </cell>
          <cell r="CR217">
            <v>56</v>
          </cell>
          <cell r="CX217">
            <v>51</v>
          </cell>
          <cell r="DD217">
            <v>50</v>
          </cell>
          <cell r="DJ217">
            <v>26</v>
          </cell>
          <cell r="DP217">
            <v>12</v>
          </cell>
          <cell r="DV217">
            <v>2</v>
          </cell>
          <cell r="EB217">
            <v>1</v>
          </cell>
          <cell r="EH217">
            <v>0</v>
          </cell>
          <cell r="EK217">
            <v>222</v>
          </cell>
          <cell r="EL217">
            <v>1239</v>
          </cell>
          <cell r="EM217">
            <v>373</v>
          </cell>
          <cell r="EO217">
            <v>12.1</v>
          </cell>
          <cell r="EP217">
            <v>67.599999999999994</v>
          </cell>
          <cell r="EQ217">
            <v>20.3</v>
          </cell>
          <cell r="ER217">
            <v>44</v>
          </cell>
          <cell r="ES217"/>
        </row>
        <row r="218">
          <cell r="E218">
            <v>4312</v>
          </cell>
          <cell r="F218">
            <v>198</v>
          </cell>
          <cell r="L218">
            <v>211</v>
          </cell>
          <cell r="R218">
            <v>203</v>
          </cell>
          <cell r="X218">
            <v>178</v>
          </cell>
          <cell r="AD218">
            <v>219</v>
          </cell>
          <cell r="AJ218">
            <v>228</v>
          </cell>
          <cell r="AP218">
            <v>248</v>
          </cell>
          <cell r="AV218">
            <v>333</v>
          </cell>
          <cell r="BB218">
            <v>378</v>
          </cell>
          <cell r="BH218">
            <v>369</v>
          </cell>
          <cell r="BN218">
            <v>305</v>
          </cell>
          <cell r="BT218">
            <v>286</v>
          </cell>
          <cell r="BZ218">
            <v>201</v>
          </cell>
          <cell r="CF218">
            <v>257</v>
          </cell>
          <cell r="CL218">
            <v>234</v>
          </cell>
          <cell r="CR218">
            <v>182</v>
          </cell>
          <cell r="CX218">
            <v>145</v>
          </cell>
          <cell r="DD218">
            <v>83</v>
          </cell>
          <cell r="DJ218">
            <v>41</v>
          </cell>
          <cell r="DP218">
            <v>11</v>
          </cell>
          <cell r="DV218">
            <v>2</v>
          </cell>
          <cell r="EB218">
            <v>0</v>
          </cell>
          <cell r="EH218">
            <v>0</v>
          </cell>
          <cell r="EK218">
            <v>612</v>
          </cell>
          <cell r="EL218">
            <v>2745</v>
          </cell>
          <cell r="EM218">
            <v>955</v>
          </cell>
          <cell r="EO218">
            <v>14.2</v>
          </cell>
          <cell r="EP218">
            <v>63.7</v>
          </cell>
          <cell r="EQ218">
            <v>22.1</v>
          </cell>
          <cell r="ER218">
            <v>43.7</v>
          </cell>
          <cell r="ES218">
            <v>101</v>
          </cell>
        </row>
        <row r="219">
          <cell r="E219">
            <v>1932</v>
          </cell>
          <cell r="F219">
            <v>100</v>
          </cell>
          <cell r="L219">
            <v>100</v>
          </cell>
          <cell r="R219">
            <v>99</v>
          </cell>
          <cell r="X219">
            <v>92</v>
          </cell>
          <cell r="AD219">
            <v>112</v>
          </cell>
          <cell r="AJ219">
            <v>100</v>
          </cell>
          <cell r="AP219">
            <v>105</v>
          </cell>
          <cell r="AV219">
            <v>142</v>
          </cell>
          <cell r="BB219">
            <v>172</v>
          </cell>
          <cell r="BH219">
            <v>163</v>
          </cell>
          <cell r="BN219">
            <v>138</v>
          </cell>
          <cell r="BT219">
            <v>134</v>
          </cell>
          <cell r="BZ219">
            <v>82</v>
          </cell>
          <cell r="CF219">
            <v>111</v>
          </cell>
          <cell r="CL219">
            <v>108</v>
          </cell>
          <cell r="CR219">
            <v>82</v>
          </cell>
          <cell r="CX219">
            <v>50</v>
          </cell>
          <cell r="DD219">
            <v>29</v>
          </cell>
          <cell r="DJ219">
            <v>12</v>
          </cell>
          <cell r="DP219">
            <v>0</v>
          </cell>
          <cell r="DV219">
            <v>1</v>
          </cell>
          <cell r="EB219">
            <v>0</v>
          </cell>
          <cell r="EH219">
            <v>0</v>
          </cell>
          <cell r="EK219">
            <v>299</v>
          </cell>
          <cell r="EL219">
            <v>1240</v>
          </cell>
          <cell r="EM219">
            <v>393</v>
          </cell>
          <cell r="EO219">
            <v>15.5</v>
          </cell>
          <cell r="EP219">
            <v>64.2</v>
          </cell>
          <cell r="EQ219">
            <v>20.3</v>
          </cell>
          <cell r="ER219">
            <v>42.2</v>
          </cell>
          <cell r="ES219"/>
        </row>
        <row r="220">
          <cell r="E220">
            <v>2380</v>
          </cell>
          <cell r="F220">
            <v>98</v>
          </cell>
          <cell r="L220">
            <v>111</v>
          </cell>
          <cell r="R220">
            <v>104</v>
          </cell>
          <cell r="X220">
            <v>86</v>
          </cell>
          <cell r="AD220">
            <v>107</v>
          </cell>
          <cell r="AJ220">
            <v>128</v>
          </cell>
          <cell r="AP220">
            <v>143</v>
          </cell>
          <cell r="AV220">
            <v>191</v>
          </cell>
          <cell r="BB220">
            <v>206</v>
          </cell>
          <cell r="BH220">
            <v>206</v>
          </cell>
          <cell r="BN220">
            <v>167</v>
          </cell>
          <cell r="BT220">
            <v>152</v>
          </cell>
          <cell r="BZ220">
            <v>119</v>
          </cell>
          <cell r="CF220">
            <v>146</v>
          </cell>
          <cell r="CL220">
            <v>126</v>
          </cell>
          <cell r="CR220">
            <v>100</v>
          </cell>
          <cell r="CX220">
            <v>95</v>
          </cell>
          <cell r="DD220">
            <v>54</v>
          </cell>
          <cell r="DJ220">
            <v>29</v>
          </cell>
          <cell r="DP220">
            <v>11</v>
          </cell>
          <cell r="DV220">
            <v>1</v>
          </cell>
          <cell r="EB220">
            <v>0</v>
          </cell>
          <cell r="EH220">
            <v>0</v>
          </cell>
          <cell r="EK220">
            <v>313</v>
          </cell>
          <cell r="EL220">
            <v>1505</v>
          </cell>
          <cell r="EM220">
            <v>562</v>
          </cell>
          <cell r="EO220">
            <v>13.2</v>
          </cell>
          <cell r="EP220">
            <v>63.2</v>
          </cell>
          <cell r="EQ220">
            <v>23.6</v>
          </cell>
          <cell r="ER220">
            <v>45</v>
          </cell>
          <cell r="ES220"/>
        </row>
        <row r="221">
          <cell r="E221">
            <v>2884</v>
          </cell>
          <cell r="F221">
            <v>86</v>
          </cell>
          <cell r="L221">
            <v>135</v>
          </cell>
          <cell r="R221">
            <v>127</v>
          </cell>
          <cell r="X221">
            <v>125</v>
          </cell>
          <cell r="AD221">
            <v>170</v>
          </cell>
          <cell r="AJ221">
            <v>153</v>
          </cell>
          <cell r="AP221">
            <v>167</v>
          </cell>
          <cell r="AV221">
            <v>188</v>
          </cell>
          <cell r="BB221">
            <v>210</v>
          </cell>
          <cell r="BH221">
            <v>268</v>
          </cell>
          <cell r="BN221">
            <v>222</v>
          </cell>
          <cell r="BT221">
            <v>188</v>
          </cell>
          <cell r="BZ221">
            <v>135</v>
          </cell>
          <cell r="CF221">
            <v>168</v>
          </cell>
          <cell r="CL221">
            <v>184</v>
          </cell>
          <cell r="CR221">
            <v>127</v>
          </cell>
          <cell r="CX221">
            <v>94</v>
          </cell>
          <cell r="DD221">
            <v>84</v>
          </cell>
          <cell r="DJ221">
            <v>39</v>
          </cell>
          <cell r="DP221">
            <v>14</v>
          </cell>
          <cell r="DV221">
            <v>0</v>
          </cell>
          <cell r="EB221">
            <v>0</v>
          </cell>
          <cell r="EH221">
            <v>0</v>
          </cell>
          <cell r="EK221">
            <v>348</v>
          </cell>
          <cell r="EL221">
            <v>1826</v>
          </cell>
          <cell r="EM221">
            <v>710</v>
          </cell>
          <cell r="EO221">
            <v>12.1</v>
          </cell>
          <cell r="EP221">
            <v>63.3</v>
          </cell>
          <cell r="EQ221">
            <v>24.6</v>
          </cell>
          <cell r="ER221">
            <v>45.5</v>
          </cell>
          <cell r="ES221">
            <v>98</v>
          </cell>
        </row>
        <row r="222">
          <cell r="E222">
            <v>1304</v>
          </cell>
          <cell r="F222">
            <v>47</v>
          </cell>
          <cell r="L222">
            <v>63</v>
          </cell>
          <cell r="R222">
            <v>72</v>
          </cell>
          <cell r="X222">
            <v>61</v>
          </cell>
          <cell r="AD222">
            <v>88</v>
          </cell>
          <cell r="AJ222">
            <v>68</v>
          </cell>
          <cell r="AP222">
            <v>77</v>
          </cell>
          <cell r="AV222">
            <v>85</v>
          </cell>
          <cell r="BB222">
            <v>89</v>
          </cell>
          <cell r="BH222">
            <v>126</v>
          </cell>
          <cell r="BN222">
            <v>94</v>
          </cell>
          <cell r="BT222">
            <v>77</v>
          </cell>
          <cell r="BZ222">
            <v>62</v>
          </cell>
          <cell r="CF222">
            <v>78</v>
          </cell>
          <cell r="CL222">
            <v>82</v>
          </cell>
          <cell r="CR222">
            <v>49</v>
          </cell>
          <cell r="CX222">
            <v>34</v>
          </cell>
          <cell r="DD222">
            <v>33</v>
          </cell>
          <cell r="DJ222">
            <v>16</v>
          </cell>
          <cell r="DP222">
            <v>3</v>
          </cell>
          <cell r="DV222">
            <v>0</v>
          </cell>
          <cell r="EB222">
            <v>0</v>
          </cell>
          <cell r="EH222">
            <v>0</v>
          </cell>
          <cell r="EK222">
            <v>182</v>
          </cell>
          <cell r="EL222">
            <v>827</v>
          </cell>
          <cell r="EM222">
            <v>295</v>
          </cell>
          <cell r="EO222">
            <v>14</v>
          </cell>
          <cell r="EP222">
            <v>63.4</v>
          </cell>
          <cell r="EQ222">
            <v>22.6</v>
          </cell>
          <cell r="ER222">
            <v>43.6</v>
          </cell>
          <cell r="ES222"/>
        </row>
        <row r="223">
          <cell r="E223">
            <v>1580</v>
          </cell>
          <cell r="F223">
            <v>39</v>
          </cell>
          <cell r="L223">
            <v>72</v>
          </cell>
          <cell r="R223">
            <v>55</v>
          </cell>
          <cell r="X223">
            <v>64</v>
          </cell>
          <cell r="AD223">
            <v>82</v>
          </cell>
          <cell r="AJ223">
            <v>85</v>
          </cell>
          <cell r="AP223">
            <v>90</v>
          </cell>
          <cell r="AV223">
            <v>103</v>
          </cell>
          <cell r="BB223">
            <v>121</v>
          </cell>
          <cell r="BH223">
            <v>142</v>
          </cell>
          <cell r="BN223">
            <v>128</v>
          </cell>
          <cell r="BT223">
            <v>111</v>
          </cell>
          <cell r="BZ223">
            <v>73</v>
          </cell>
          <cell r="CF223">
            <v>90</v>
          </cell>
          <cell r="CL223">
            <v>102</v>
          </cell>
          <cell r="CR223">
            <v>78</v>
          </cell>
          <cell r="CX223">
            <v>60</v>
          </cell>
          <cell r="DD223">
            <v>51</v>
          </cell>
          <cell r="DJ223">
            <v>23</v>
          </cell>
          <cell r="DP223">
            <v>11</v>
          </cell>
          <cell r="DV223">
            <v>0</v>
          </cell>
          <cell r="EB223">
            <v>0</v>
          </cell>
          <cell r="EH223">
            <v>0</v>
          </cell>
          <cell r="EK223">
            <v>166</v>
          </cell>
          <cell r="EL223">
            <v>999</v>
          </cell>
          <cell r="EM223">
            <v>415</v>
          </cell>
          <cell r="EO223">
            <v>10.5</v>
          </cell>
          <cell r="EP223">
            <v>63.2</v>
          </cell>
          <cell r="EQ223">
            <v>26.3</v>
          </cell>
          <cell r="ER223">
            <v>47</v>
          </cell>
          <cell r="ES223"/>
        </row>
        <row r="224">
          <cell r="E224">
            <v>3746</v>
          </cell>
          <cell r="F224">
            <v>104</v>
          </cell>
          <cell r="L224">
            <v>103</v>
          </cell>
          <cell r="R224">
            <v>105</v>
          </cell>
          <cell r="X224">
            <v>91</v>
          </cell>
          <cell r="AD224">
            <v>195</v>
          </cell>
          <cell r="AJ224">
            <v>247</v>
          </cell>
          <cell r="AP224">
            <v>249</v>
          </cell>
          <cell r="AV224">
            <v>259</v>
          </cell>
          <cell r="BB224">
            <v>279</v>
          </cell>
          <cell r="BH224">
            <v>330</v>
          </cell>
          <cell r="BN224">
            <v>261</v>
          </cell>
          <cell r="BT224">
            <v>245</v>
          </cell>
          <cell r="BZ224">
            <v>202</v>
          </cell>
          <cell r="CF224">
            <v>223</v>
          </cell>
          <cell r="CL224">
            <v>257</v>
          </cell>
          <cell r="CR224">
            <v>202</v>
          </cell>
          <cell r="CX224">
            <v>177</v>
          </cell>
          <cell r="DD224">
            <v>137</v>
          </cell>
          <cell r="DJ224">
            <v>68</v>
          </cell>
          <cell r="DP224">
            <v>9</v>
          </cell>
          <cell r="DV224">
            <v>3</v>
          </cell>
          <cell r="EB224">
            <v>0</v>
          </cell>
          <cell r="EH224">
            <v>0</v>
          </cell>
          <cell r="EK224">
            <v>312</v>
          </cell>
          <cell r="EL224">
            <v>2358</v>
          </cell>
          <cell r="EM224">
            <v>1076</v>
          </cell>
          <cell r="EO224">
            <v>8.3000000000000007</v>
          </cell>
          <cell r="EP224">
            <v>62.9</v>
          </cell>
          <cell r="EQ224">
            <v>28.7</v>
          </cell>
          <cell r="ER224">
            <v>48.7</v>
          </cell>
          <cell r="ES224">
            <v>102</v>
          </cell>
        </row>
        <row r="225">
          <cell r="E225">
            <v>1748</v>
          </cell>
          <cell r="F225">
            <v>58</v>
          </cell>
          <cell r="L225">
            <v>55</v>
          </cell>
          <cell r="R225">
            <v>48</v>
          </cell>
          <cell r="X225">
            <v>41</v>
          </cell>
          <cell r="AD225">
            <v>101</v>
          </cell>
          <cell r="AJ225">
            <v>131</v>
          </cell>
          <cell r="AP225">
            <v>116</v>
          </cell>
          <cell r="AV225">
            <v>112</v>
          </cell>
          <cell r="BB225">
            <v>139</v>
          </cell>
          <cell r="BH225">
            <v>176</v>
          </cell>
          <cell r="BN225">
            <v>133</v>
          </cell>
          <cell r="BT225">
            <v>111</v>
          </cell>
          <cell r="BZ225">
            <v>93</v>
          </cell>
          <cell r="CF225">
            <v>107</v>
          </cell>
          <cell r="CL225">
            <v>114</v>
          </cell>
          <cell r="CR225">
            <v>73</v>
          </cell>
          <cell r="CX225">
            <v>71</v>
          </cell>
          <cell r="DD225">
            <v>51</v>
          </cell>
          <cell r="DJ225">
            <v>16</v>
          </cell>
          <cell r="DP225">
            <v>2</v>
          </cell>
          <cell r="DV225">
            <v>0</v>
          </cell>
          <cell r="EB225">
            <v>0</v>
          </cell>
          <cell r="EH225">
            <v>0</v>
          </cell>
          <cell r="EK225">
            <v>161</v>
          </cell>
          <cell r="EL225">
            <v>1153</v>
          </cell>
          <cell r="EM225">
            <v>434</v>
          </cell>
          <cell r="EO225">
            <v>9.1999999999999993</v>
          </cell>
          <cell r="EP225">
            <v>66</v>
          </cell>
          <cell r="EQ225">
            <v>24.8</v>
          </cell>
          <cell r="ER225">
            <v>46.5</v>
          </cell>
          <cell r="ES225"/>
        </row>
        <row r="226">
          <cell r="E226">
            <v>1998</v>
          </cell>
          <cell r="F226">
            <v>46</v>
          </cell>
          <cell r="L226">
            <v>48</v>
          </cell>
          <cell r="R226">
            <v>57</v>
          </cell>
          <cell r="X226">
            <v>50</v>
          </cell>
          <cell r="AD226">
            <v>94</v>
          </cell>
          <cell r="AJ226">
            <v>116</v>
          </cell>
          <cell r="AP226">
            <v>133</v>
          </cell>
          <cell r="AV226">
            <v>147</v>
          </cell>
          <cell r="BB226">
            <v>140</v>
          </cell>
          <cell r="BH226">
            <v>154</v>
          </cell>
          <cell r="BN226">
            <v>128</v>
          </cell>
          <cell r="BT226">
            <v>134</v>
          </cell>
          <cell r="BZ226">
            <v>109</v>
          </cell>
          <cell r="CF226">
            <v>116</v>
          </cell>
          <cell r="CL226">
            <v>143</v>
          </cell>
          <cell r="CR226">
            <v>129</v>
          </cell>
          <cell r="CX226">
            <v>106</v>
          </cell>
          <cell r="DD226">
            <v>86</v>
          </cell>
          <cell r="DJ226">
            <v>52</v>
          </cell>
          <cell r="DP226">
            <v>7</v>
          </cell>
          <cell r="DV226">
            <v>3</v>
          </cell>
          <cell r="EB226">
            <v>0</v>
          </cell>
          <cell r="EH226">
            <v>0</v>
          </cell>
          <cell r="EK226">
            <v>151</v>
          </cell>
          <cell r="EL226">
            <v>1205</v>
          </cell>
          <cell r="EM226">
            <v>642</v>
          </cell>
          <cell r="EO226">
            <v>7.6</v>
          </cell>
          <cell r="EP226">
            <v>60.3</v>
          </cell>
          <cell r="EQ226">
            <v>32.1</v>
          </cell>
          <cell r="ER226">
            <v>50.5</v>
          </cell>
          <cell r="ES226"/>
        </row>
        <row r="227">
          <cell r="E227">
            <v>5470</v>
          </cell>
          <cell r="F227">
            <v>220</v>
          </cell>
          <cell r="L227">
            <v>275</v>
          </cell>
          <cell r="R227">
            <v>257</v>
          </cell>
          <cell r="X227">
            <v>240</v>
          </cell>
          <cell r="AD227">
            <v>281</v>
          </cell>
          <cell r="AJ227">
            <v>321</v>
          </cell>
          <cell r="AP227">
            <v>354</v>
          </cell>
          <cell r="AV227">
            <v>431</v>
          </cell>
          <cell r="BB227">
            <v>470</v>
          </cell>
          <cell r="BH227">
            <v>541</v>
          </cell>
          <cell r="BN227">
            <v>461</v>
          </cell>
          <cell r="BT227">
            <v>378</v>
          </cell>
          <cell r="BZ227">
            <v>223</v>
          </cell>
          <cell r="CF227">
            <v>223</v>
          </cell>
          <cell r="CL227">
            <v>275</v>
          </cell>
          <cell r="CR227">
            <v>177</v>
          </cell>
          <cell r="CX227">
            <v>155</v>
          </cell>
          <cell r="DD227">
            <v>112</v>
          </cell>
          <cell r="DJ227">
            <v>55</v>
          </cell>
          <cell r="DP227">
            <v>20</v>
          </cell>
          <cell r="DV227">
            <v>1</v>
          </cell>
          <cell r="EB227">
            <v>0</v>
          </cell>
          <cell r="EH227">
            <v>0</v>
          </cell>
          <cell r="EK227">
            <v>752</v>
          </cell>
          <cell r="EL227">
            <v>3700</v>
          </cell>
          <cell r="EM227">
            <v>1018</v>
          </cell>
          <cell r="EO227">
            <v>13.7</v>
          </cell>
          <cell r="EP227">
            <v>67.599999999999994</v>
          </cell>
          <cell r="EQ227">
            <v>18.600000000000001</v>
          </cell>
          <cell r="ER227">
            <v>42.8</v>
          </cell>
          <cell r="ES227">
            <v>101</v>
          </cell>
        </row>
        <row r="228">
          <cell r="E228">
            <v>2419</v>
          </cell>
          <cell r="F228">
            <v>108</v>
          </cell>
          <cell r="L228">
            <v>140</v>
          </cell>
          <cell r="R228">
            <v>120</v>
          </cell>
          <cell r="X228">
            <v>124</v>
          </cell>
          <cell r="AD228">
            <v>128</v>
          </cell>
          <cell r="AJ228">
            <v>140</v>
          </cell>
          <cell r="AP228">
            <v>147</v>
          </cell>
          <cell r="AV228">
            <v>198</v>
          </cell>
          <cell r="BB228">
            <v>202</v>
          </cell>
          <cell r="BH228">
            <v>254</v>
          </cell>
          <cell r="BN228">
            <v>202</v>
          </cell>
          <cell r="BT228">
            <v>155</v>
          </cell>
          <cell r="BZ228">
            <v>103</v>
          </cell>
          <cell r="CF228">
            <v>99</v>
          </cell>
          <cell r="CL228">
            <v>127</v>
          </cell>
          <cell r="CR228">
            <v>76</v>
          </cell>
          <cell r="CX228">
            <v>48</v>
          </cell>
          <cell r="DD228">
            <v>39</v>
          </cell>
          <cell r="DJ228">
            <v>7</v>
          </cell>
          <cell r="DP228">
            <v>2</v>
          </cell>
          <cell r="DV228">
            <v>0</v>
          </cell>
          <cell r="EB228">
            <v>0</v>
          </cell>
          <cell r="EH228">
            <v>0</v>
          </cell>
          <cell r="EK228">
            <v>368</v>
          </cell>
          <cell r="EL228">
            <v>1653</v>
          </cell>
          <cell r="EM228">
            <v>398</v>
          </cell>
          <cell r="EO228">
            <v>15.2</v>
          </cell>
          <cell r="EP228">
            <v>68.3</v>
          </cell>
          <cell r="EQ228">
            <v>16.5</v>
          </cell>
          <cell r="ER228">
            <v>41</v>
          </cell>
          <cell r="ES228"/>
        </row>
        <row r="229">
          <cell r="E229">
            <v>3051</v>
          </cell>
          <cell r="F229">
            <v>112</v>
          </cell>
          <cell r="L229">
            <v>135</v>
          </cell>
          <cell r="R229">
            <v>137</v>
          </cell>
          <cell r="X229">
            <v>116</v>
          </cell>
          <cell r="AD229">
            <v>153</v>
          </cell>
          <cell r="AJ229">
            <v>181</v>
          </cell>
          <cell r="AP229">
            <v>207</v>
          </cell>
          <cell r="AV229">
            <v>233</v>
          </cell>
          <cell r="BB229">
            <v>268</v>
          </cell>
          <cell r="BH229">
            <v>287</v>
          </cell>
          <cell r="BN229">
            <v>259</v>
          </cell>
          <cell r="BT229">
            <v>223</v>
          </cell>
          <cell r="BZ229">
            <v>120</v>
          </cell>
          <cell r="CF229">
            <v>124</v>
          </cell>
          <cell r="CL229">
            <v>148</v>
          </cell>
          <cell r="CR229">
            <v>101</v>
          </cell>
          <cell r="CX229">
            <v>107</v>
          </cell>
          <cell r="DD229">
            <v>73</v>
          </cell>
          <cell r="DJ229">
            <v>48</v>
          </cell>
          <cell r="DP229">
            <v>18</v>
          </cell>
          <cell r="DV229">
            <v>1</v>
          </cell>
          <cell r="EB229">
            <v>0</v>
          </cell>
          <cell r="EH229">
            <v>0</v>
          </cell>
          <cell r="EK229">
            <v>384</v>
          </cell>
          <cell r="EL229">
            <v>2047</v>
          </cell>
          <cell r="EM229">
            <v>620</v>
          </cell>
          <cell r="EO229">
            <v>12.6</v>
          </cell>
          <cell r="EP229">
            <v>67.099999999999994</v>
          </cell>
          <cell r="EQ229">
            <v>20.3</v>
          </cell>
          <cell r="ER229">
            <v>44.2</v>
          </cell>
          <cell r="ES229"/>
        </row>
        <row r="230">
          <cell r="E230">
            <v>3087</v>
          </cell>
          <cell r="F230">
            <v>101</v>
          </cell>
          <cell r="L230">
            <v>113</v>
          </cell>
          <cell r="R230">
            <v>121</v>
          </cell>
          <cell r="X230">
            <v>118</v>
          </cell>
          <cell r="AD230">
            <v>148</v>
          </cell>
          <cell r="AJ230">
            <v>171</v>
          </cell>
          <cell r="AP230">
            <v>178</v>
          </cell>
          <cell r="AV230">
            <v>196</v>
          </cell>
          <cell r="BB230">
            <v>259</v>
          </cell>
          <cell r="BH230">
            <v>302</v>
          </cell>
          <cell r="BN230">
            <v>279</v>
          </cell>
          <cell r="BT230">
            <v>249</v>
          </cell>
          <cell r="BZ230">
            <v>190</v>
          </cell>
          <cell r="CF230">
            <v>133</v>
          </cell>
          <cell r="CL230">
            <v>193</v>
          </cell>
          <cell r="CR230">
            <v>120</v>
          </cell>
          <cell r="CX230">
            <v>101</v>
          </cell>
          <cell r="DD230">
            <v>73</v>
          </cell>
          <cell r="DJ230">
            <v>30</v>
          </cell>
          <cell r="DP230">
            <v>8</v>
          </cell>
          <cell r="DV230">
            <v>4</v>
          </cell>
          <cell r="EB230">
            <v>0</v>
          </cell>
          <cell r="EH230">
            <v>0</v>
          </cell>
          <cell r="EK230">
            <v>335</v>
          </cell>
          <cell r="EL230">
            <v>2090</v>
          </cell>
          <cell r="EM230">
            <v>662</v>
          </cell>
          <cell r="EO230">
            <v>10.9</v>
          </cell>
          <cell r="EP230">
            <v>67.7</v>
          </cell>
          <cell r="EQ230">
            <v>21.4</v>
          </cell>
          <cell r="ER230">
            <v>45.9</v>
          </cell>
          <cell r="ES230">
            <v>102</v>
          </cell>
        </row>
        <row r="231">
          <cell r="E231">
            <v>1362</v>
          </cell>
          <cell r="F231">
            <v>48</v>
          </cell>
          <cell r="L231">
            <v>58</v>
          </cell>
          <cell r="R231">
            <v>64</v>
          </cell>
          <cell r="X231">
            <v>66</v>
          </cell>
          <cell r="AD231">
            <v>63</v>
          </cell>
          <cell r="AJ231">
            <v>83</v>
          </cell>
          <cell r="AP231">
            <v>79</v>
          </cell>
          <cell r="AV231">
            <v>78</v>
          </cell>
          <cell r="BB231">
            <v>110</v>
          </cell>
          <cell r="BH231">
            <v>130</v>
          </cell>
          <cell r="BN231">
            <v>118</v>
          </cell>
          <cell r="BT231">
            <v>101</v>
          </cell>
          <cell r="BZ231">
            <v>91</v>
          </cell>
          <cell r="CF231">
            <v>59</v>
          </cell>
          <cell r="CL231">
            <v>91</v>
          </cell>
          <cell r="CR231">
            <v>51</v>
          </cell>
          <cell r="CX231">
            <v>35</v>
          </cell>
          <cell r="DD231">
            <v>29</v>
          </cell>
          <cell r="DJ231">
            <v>7</v>
          </cell>
          <cell r="DP231">
            <v>0</v>
          </cell>
          <cell r="DV231">
            <v>1</v>
          </cell>
          <cell r="EB231">
            <v>0</v>
          </cell>
          <cell r="EH231">
            <v>0</v>
          </cell>
          <cell r="EK231">
            <v>170</v>
          </cell>
          <cell r="EL231">
            <v>919</v>
          </cell>
          <cell r="EM231">
            <v>273</v>
          </cell>
          <cell r="EO231">
            <v>12.5</v>
          </cell>
          <cell r="EP231">
            <v>67.5</v>
          </cell>
          <cell r="EQ231">
            <v>20</v>
          </cell>
          <cell r="ER231">
            <v>44.3</v>
          </cell>
          <cell r="ES231"/>
        </row>
        <row r="232">
          <cell r="E232">
            <v>1725</v>
          </cell>
          <cell r="F232">
            <v>53</v>
          </cell>
          <cell r="L232">
            <v>55</v>
          </cell>
          <cell r="R232">
            <v>57</v>
          </cell>
          <cell r="X232">
            <v>52</v>
          </cell>
          <cell r="AD232">
            <v>85</v>
          </cell>
          <cell r="AJ232">
            <v>88</v>
          </cell>
          <cell r="AP232">
            <v>99</v>
          </cell>
          <cell r="AV232">
            <v>118</v>
          </cell>
          <cell r="BB232">
            <v>149</v>
          </cell>
          <cell r="BH232">
            <v>172</v>
          </cell>
          <cell r="BN232">
            <v>161</v>
          </cell>
          <cell r="BT232">
            <v>148</v>
          </cell>
          <cell r="BZ232">
            <v>99</v>
          </cell>
          <cell r="CF232">
            <v>74</v>
          </cell>
          <cell r="CL232">
            <v>102</v>
          </cell>
          <cell r="CR232">
            <v>69</v>
          </cell>
          <cell r="CX232">
            <v>66</v>
          </cell>
          <cell r="DD232">
            <v>44</v>
          </cell>
          <cell r="DJ232">
            <v>23</v>
          </cell>
          <cell r="DP232">
            <v>8</v>
          </cell>
          <cell r="DV232">
            <v>3</v>
          </cell>
          <cell r="EB232">
            <v>0</v>
          </cell>
          <cell r="EH232">
            <v>0</v>
          </cell>
          <cell r="EK232">
            <v>165</v>
          </cell>
          <cell r="EL232">
            <v>1171</v>
          </cell>
          <cell r="EM232">
            <v>389</v>
          </cell>
          <cell r="EO232">
            <v>9.6</v>
          </cell>
          <cell r="EP232">
            <v>67.900000000000006</v>
          </cell>
          <cell r="EQ232">
            <v>22.6</v>
          </cell>
          <cell r="ER232">
            <v>47.1</v>
          </cell>
          <cell r="ES232"/>
        </row>
        <row r="233">
          <cell r="E233">
            <v>2925</v>
          </cell>
          <cell r="F233">
            <v>96</v>
          </cell>
          <cell r="L233">
            <v>112</v>
          </cell>
          <cell r="R233">
            <v>106</v>
          </cell>
          <cell r="X233">
            <v>104</v>
          </cell>
          <cell r="AD233">
            <v>135</v>
          </cell>
          <cell r="AJ233">
            <v>142</v>
          </cell>
          <cell r="AP233">
            <v>162</v>
          </cell>
          <cell r="AV233">
            <v>227</v>
          </cell>
          <cell r="BB233">
            <v>217</v>
          </cell>
          <cell r="BH233">
            <v>261</v>
          </cell>
          <cell r="BN233">
            <v>237</v>
          </cell>
          <cell r="BT233">
            <v>196</v>
          </cell>
          <cell r="BZ233">
            <v>190</v>
          </cell>
          <cell r="CF233">
            <v>191</v>
          </cell>
          <cell r="CL233">
            <v>220</v>
          </cell>
          <cell r="CR233">
            <v>95</v>
          </cell>
          <cell r="CX233">
            <v>98</v>
          </cell>
          <cell r="DD233">
            <v>78</v>
          </cell>
          <cell r="DJ233">
            <v>39</v>
          </cell>
          <cell r="DP233">
            <v>16</v>
          </cell>
          <cell r="DV233">
            <v>3</v>
          </cell>
          <cell r="EB233">
            <v>0</v>
          </cell>
          <cell r="EH233">
            <v>0</v>
          </cell>
          <cell r="EK233">
            <v>314</v>
          </cell>
          <cell r="EL233">
            <v>1871</v>
          </cell>
          <cell r="EM233">
            <v>740</v>
          </cell>
          <cell r="EO233">
            <v>10.7</v>
          </cell>
          <cell r="EP233">
            <v>64</v>
          </cell>
          <cell r="EQ233">
            <v>25.3</v>
          </cell>
          <cell r="ER233">
            <v>46.9</v>
          </cell>
          <cell r="ES233">
            <v>104</v>
          </cell>
        </row>
        <row r="234">
          <cell r="E234">
            <v>1259</v>
          </cell>
          <cell r="F234">
            <v>46</v>
          </cell>
          <cell r="L234">
            <v>57</v>
          </cell>
          <cell r="R234">
            <v>47</v>
          </cell>
          <cell r="X234">
            <v>55</v>
          </cell>
          <cell r="AD234">
            <v>65</v>
          </cell>
          <cell r="AJ234">
            <v>59</v>
          </cell>
          <cell r="AP234">
            <v>59</v>
          </cell>
          <cell r="AV234">
            <v>108</v>
          </cell>
          <cell r="BB234">
            <v>100</v>
          </cell>
          <cell r="BH234">
            <v>104</v>
          </cell>
          <cell r="BN234">
            <v>104</v>
          </cell>
          <cell r="BT234">
            <v>82</v>
          </cell>
          <cell r="BZ234">
            <v>80</v>
          </cell>
          <cell r="CF234">
            <v>88</v>
          </cell>
          <cell r="CL234">
            <v>99</v>
          </cell>
          <cell r="CR234">
            <v>35</v>
          </cell>
          <cell r="CX234">
            <v>37</v>
          </cell>
          <cell r="DD234">
            <v>21</v>
          </cell>
          <cell r="DJ234">
            <v>9</v>
          </cell>
          <cell r="DP234">
            <v>4</v>
          </cell>
          <cell r="DV234">
            <v>0</v>
          </cell>
          <cell r="EB234">
            <v>0</v>
          </cell>
          <cell r="EH234">
            <v>0</v>
          </cell>
          <cell r="EK234">
            <v>150</v>
          </cell>
          <cell r="EL234">
            <v>816</v>
          </cell>
          <cell r="EM234">
            <v>293</v>
          </cell>
          <cell r="EO234">
            <v>11.9</v>
          </cell>
          <cell r="EP234">
            <v>64.8</v>
          </cell>
          <cell r="EQ234">
            <v>23.3</v>
          </cell>
          <cell r="ER234">
            <v>45.1</v>
          </cell>
          <cell r="ES234"/>
        </row>
        <row r="235">
          <cell r="E235">
            <v>1666</v>
          </cell>
          <cell r="F235">
            <v>50</v>
          </cell>
          <cell r="L235">
            <v>55</v>
          </cell>
          <cell r="R235">
            <v>59</v>
          </cell>
          <cell r="X235">
            <v>49</v>
          </cell>
          <cell r="AD235">
            <v>70</v>
          </cell>
          <cell r="AJ235">
            <v>83</v>
          </cell>
          <cell r="AP235">
            <v>103</v>
          </cell>
          <cell r="AV235">
            <v>119</v>
          </cell>
          <cell r="BB235">
            <v>117</v>
          </cell>
          <cell r="BH235">
            <v>157</v>
          </cell>
          <cell r="BN235">
            <v>133</v>
          </cell>
          <cell r="BT235">
            <v>114</v>
          </cell>
          <cell r="BZ235">
            <v>110</v>
          </cell>
          <cell r="CF235">
            <v>103</v>
          </cell>
          <cell r="CL235">
            <v>121</v>
          </cell>
          <cell r="CR235">
            <v>60</v>
          </cell>
          <cell r="CX235">
            <v>61</v>
          </cell>
          <cell r="DD235">
            <v>57</v>
          </cell>
          <cell r="DJ235">
            <v>30</v>
          </cell>
          <cell r="DP235">
            <v>12</v>
          </cell>
          <cell r="DV235">
            <v>3</v>
          </cell>
          <cell r="EB235">
            <v>0</v>
          </cell>
          <cell r="EH235">
            <v>0</v>
          </cell>
          <cell r="EK235">
            <v>164</v>
          </cell>
          <cell r="EL235">
            <v>1055</v>
          </cell>
          <cell r="EM235">
            <v>447</v>
          </cell>
          <cell r="EO235">
            <v>9.8000000000000007</v>
          </cell>
          <cell r="EP235">
            <v>63.3</v>
          </cell>
          <cell r="EQ235">
            <v>26.8</v>
          </cell>
          <cell r="ER235">
            <v>48.3</v>
          </cell>
          <cell r="ES235"/>
        </row>
        <row r="236">
          <cell r="E236">
            <v>1684</v>
          </cell>
          <cell r="F236">
            <v>59</v>
          </cell>
          <cell r="L236">
            <v>48</v>
          </cell>
          <cell r="R236">
            <v>47</v>
          </cell>
          <cell r="X236">
            <v>61</v>
          </cell>
          <cell r="AD236">
            <v>104</v>
          </cell>
          <cell r="AJ236">
            <v>89</v>
          </cell>
          <cell r="AP236">
            <v>115</v>
          </cell>
          <cell r="AV236">
            <v>134</v>
          </cell>
          <cell r="BB236">
            <v>109</v>
          </cell>
          <cell r="BH236">
            <v>123</v>
          </cell>
          <cell r="BN236">
            <v>122</v>
          </cell>
          <cell r="BT236">
            <v>107</v>
          </cell>
          <cell r="BZ236">
            <v>103</v>
          </cell>
          <cell r="CF236">
            <v>90</v>
          </cell>
          <cell r="CL236">
            <v>130</v>
          </cell>
          <cell r="CR236">
            <v>80</v>
          </cell>
          <cell r="CX236">
            <v>60</v>
          </cell>
          <cell r="DD236">
            <v>62</v>
          </cell>
          <cell r="DJ236">
            <v>31</v>
          </cell>
          <cell r="DP236">
            <v>9</v>
          </cell>
          <cell r="DV236">
            <v>1</v>
          </cell>
          <cell r="EB236">
            <v>0</v>
          </cell>
          <cell r="EH236">
            <v>0</v>
          </cell>
          <cell r="EK236">
            <v>154</v>
          </cell>
          <cell r="EL236">
            <v>1067</v>
          </cell>
          <cell r="EM236">
            <v>463</v>
          </cell>
          <cell r="EO236">
            <v>9.1</v>
          </cell>
          <cell r="EP236">
            <v>63.4</v>
          </cell>
          <cell r="EQ236">
            <v>27.5</v>
          </cell>
          <cell r="ER236">
            <v>47.6</v>
          </cell>
          <cell r="ES236">
            <v>100</v>
          </cell>
        </row>
        <row r="237">
          <cell r="E237">
            <v>760</v>
          </cell>
          <cell r="F237">
            <v>31</v>
          </cell>
          <cell r="L237">
            <v>24</v>
          </cell>
          <cell r="R237">
            <v>26</v>
          </cell>
          <cell r="X237">
            <v>27</v>
          </cell>
          <cell r="AD237">
            <v>45</v>
          </cell>
          <cell r="AJ237">
            <v>44</v>
          </cell>
          <cell r="AP237">
            <v>58</v>
          </cell>
          <cell r="AV237">
            <v>67</v>
          </cell>
          <cell r="BB237">
            <v>48</v>
          </cell>
          <cell r="BH237">
            <v>62</v>
          </cell>
          <cell r="BN237">
            <v>50</v>
          </cell>
          <cell r="BT237">
            <v>51</v>
          </cell>
          <cell r="BZ237">
            <v>44</v>
          </cell>
          <cell r="CF237">
            <v>45</v>
          </cell>
          <cell r="CL237">
            <v>49</v>
          </cell>
          <cell r="CR237">
            <v>39</v>
          </cell>
          <cell r="CX237">
            <v>19</v>
          </cell>
          <cell r="DD237">
            <v>18</v>
          </cell>
          <cell r="DJ237">
            <v>11</v>
          </cell>
          <cell r="DP237">
            <v>2</v>
          </cell>
          <cell r="DV237">
            <v>0</v>
          </cell>
          <cell r="EB237">
            <v>0</v>
          </cell>
          <cell r="EH237">
            <v>0</v>
          </cell>
          <cell r="EK237">
            <v>81</v>
          </cell>
          <cell r="EL237">
            <v>496</v>
          </cell>
          <cell r="EM237">
            <v>183</v>
          </cell>
          <cell r="EO237">
            <v>10.7</v>
          </cell>
          <cell r="EP237">
            <v>65.3</v>
          </cell>
          <cell r="EQ237">
            <v>24.1</v>
          </cell>
          <cell r="ER237">
            <v>45.4</v>
          </cell>
          <cell r="ES237"/>
        </row>
        <row r="238">
          <cell r="E238">
            <v>924</v>
          </cell>
          <cell r="F238">
            <v>28</v>
          </cell>
          <cell r="L238">
            <v>24</v>
          </cell>
          <cell r="R238">
            <v>21</v>
          </cell>
          <cell r="X238">
            <v>34</v>
          </cell>
          <cell r="AD238">
            <v>59</v>
          </cell>
          <cell r="AJ238">
            <v>45</v>
          </cell>
          <cell r="AP238">
            <v>57</v>
          </cell>
          <cell r="AV238">
            <v>67</v>
          </cell>
          <cell r="BB238">
            <v>61</v>
          </cell>
          <cell r="BH238">
            <v>61</v>
          </cell>
          <cell r="BN238">
            <v>72</v>
          </cell>
          <cell r="BT238">
            <v>56</v>
          </cell>
          <cell r="BZ238">
            <v>59</v>
          </cell>
          <cell r="CF238">
            <v>45</v>
          </cell>
          <cell r="CL238">
            <v>81</v>
          </cell>
          <cell r="CR238">
            <v>41</v>
          </cell>
          <cell r="CX238">
            <v>41</v>
          </cell>
          <cell r="DD238">
            <v>44</v>
          </cell>
          <cell r="DJ238">
            <v>20</v>
          </cell>
          <cell r="DP238">
            <v>7</v>
          </cell>
          <cell r="DV238">
            <v>1</v>
          </cell>
          <cell r="EB238">
            <v>0</v>
          </cell>
          <cell r="EH238">
            <v>0</v>
          </cell>
          <cell r="EK238">
            <v>73</v>
          </cell>
          <cell r="EL238">
            <v>571</v>
          </cell>
          <cell r="EM238">
            <v>280</v>
          </cell>
          <cell r="EO238">
            <v>7.9</v>
          </cell>
          <cell r="EP238">
            <v>61.8</v>
          </cell>
          <cell r="EQ238">
            <v>30.3</v>
          </cell>
          <cell r="ER238">
            <v>49.4</v>
          </cell>
          <cell r="ES238"/>
        </row>
        <row r="239">
          <cell r="E239">
            <v>772</v>
          </cell>
          <cell r="F239">
            <v>34</v>
          </cell>
          <cell r="L239">
            <v>19</v>
          </cell>
          <cell r="R239">
            <v>16</v>
          </cell>
          <cell r="X239">
            <v>15</v>
          </cell>
          <cell r="AD239">
            <v>31</v>
          </cell>
          <cell r="AJ239">
            <v>37</v>
          </cell>
          <cell r="AP239">
            <v>44</v>
          </cell>
          <cell r="AV239">
            <v>47</v>
          </cell>
          <cell r="BB239">
            <v>54</v>
          </cell>
          <cell r="BH239">
            <v>42</v>
          </cell>
          <cell r="BN239">
            <v>51</v>
          </cell>
          <cell r="BT239">
            <v>49</v>
          </cell>
          <cell r="BZ239">
            <v>50</v>
          </cell>
          <cell r="CF239">
            <v>44</v>
          </cell>
          <cell r="CL239">
            <v>77</v>
          </cell>
          <cell r="CR239">
            <v>61</v>
          </cell>
          <cell r="CX239">
            <v>41</v>
          </cell>
          <cell r="DD239">
            <v>37</v>
          </cell>
          <cell r="DJ239">
            <v>16</v>
          </cell>
          <cell r="DP239">
            <v>5</v>
          </cell>
          <cell r="DV239">
            <v>1</v>
          </cell>
          <cell r="EB239">
            <v>1</v>
          </cell>
          <cell r="EH239">
            <v>0</v>
          </cell>
          <cell r="EK239">
            <v>69</v>
          </cell>
          <cell r="EL239">
            <v>420</v>
          </cell>
          <cell r="EM239">
            <v>283</v>
          </cell>
          <cell r="EO239">
            <v>8.9</v>
          </cell>
          <cell r="EP239">
            <v>54.4</v>
          </cell>
          <cell r="EQ239">
            <v>36.700000000000003</v>
          </cell>
          <cell r="ER239">
            <v>52</v>
          </cell>
          <cell r="ES239">
            <v>105</v>
          </cell>
        </row>
        <row r="240">
          <cell r="E240">
            <v>331</v>
          </cell>
          <cell r="F240">
            <v>14</v>
          </cell>
          <cell r="L240">
            <v>10</v>
          </cell>
          <cell r="R240">
            <v>7</v>
          </cell>
          <cell r="X240">
            <v>7</v>
          </cell>
          <cell r="AD240">
            <v>15</v>
          </cell>
          <cell r="AJ240">
            <v>15</v>
          </cell>
          <cell r="AP240">
            <v>20</v>
          </cell>
          <cell r="AV240">
            <v>23</v>
          </cell>
          <cell r="BB240">
            <v>30</v>
          </cell>
          <cell r="BH240">
            <v>19</v>
          </cell>
          <cell r="BN240">
            <v>28</v>
          </cell>
          <cell r="BT240">
            <v>27</v>
          </cell>
          <cell r="BZ240">
            <v>17</v>
          </cell>
          <cell r="CF240">
            <v>20</v>
          </cell>
          <cell r="CL240">
            <v>28</v>
          </cell>
          <cell r="CR240">
            <v>20</v>
          </cell>
          <cell r="CX240">
            <v>17</v>
          </cell>
          <cell r="DD240">
            <v>11</v>
          </cell>
          <cell r="DJ240">
            <v>3</v>
          </cell>
          <cell r="DP240">
            <v>0</v>
          </cell>
          <cell r="DV240">
            <v>0</v>
          </cell>
          <cell r="EB240">
            <v>0</v>
          </cell>
          <cell r="EH240">
            <v>0</v>
          </cell>
          <cell r="EK240">
            <v>31</v>
          </cell>
          <cell r="EL240">
            <v>201</v>
          </cell>
          <cell r="EM240">
            <v>99</v>
          </cell>
          <cell r="EO240">
            <v>9.4</v>
          </cell>
          <cell r="EP240">
            <v>60.7</v>
          </cell>
          <cell r="EQ240">
            <v>29.9</v>
          </cell>
          <cell r="ER240">
            <v>49.1</v>
          </cell>
          <cell r="ES240"/>
        </row>
        <row r="241">
          <cell r="E241">
            <v>441</v>
          </cell>
          <cell r="F241">
            <v>20</v>
          </cell>
          <cell r="L241">
            <v>9</v>
          </cell>
          <cell r="R241">
            <v>9</v>
          </cell>
          <cell r="X241">
            <v>8</v>
          </cell>
          <cell r="AD241">
            <v>16</v>
          </cell>
          <cell r="AJ241">
            <v>22</v>
          </cell>
          <cell r="AP241">
            <v>24</v>
          </cell>
          <cell r="AV241">
            <v>24</v>
          </cell>
          <cell r="BB241">
            <v>24</v>
          </cell>
          <cell r="BH241">
            <v>23</v>
          </cell>
          <cell r="BN241">
            <v>23</v>
          </cell>
          <cell r="BT241">
            <v>22</v>
          </cell>
          <cell r="BZ241">
            <v>33</v>
          </cell>
          <cell r="CF241">
            <v>24</v>
          </cell>
          <cell r="CL241">
            <v>49</v>
          </cell>
          <cell r="CR241">
            <v>41</v>
          </cell>
          <cell r="CX241">
            <v>24</v>
          </cell>
          <cell r="DD241">
            <v>26</v>
          </cell>
          <cell r="DJ241">
            <v>13</v>
          </cell>
          <cell r="DP241">
            <v>5</v>
          </cell>
          <cell r="DV241">
            <v>1</v>
          </cell>
          <cell r="EB241">
            <v>1</v>
          </cell>
          <cell r="EH241">
            <v>0</v>
          </cell>
          <cell r="EK241">
            <v>38</v>
          </cell>
          <cell r="EL241">
            <v>219</v>
          </cell>
          <cell r="EM241">
            <v>184</v>
          </cell>
          <cell r="EO241">
            <v>8.6</v>
          </cell>
          <cell r="EP241">
            <v>49.7</v>
          </cell>
          <cell r="EQ241">
            <v>41.7</v>
          </cell>
          <cell r="ER241">
            <v>54.3</v>
          </cell>
          <cell r="ES241"/>
        </row>
        <row r="242">
          <cell r="E242">
            <v>9451</v>
          </cell>
          <cell r="F242">
            <v>266</v>
          </cell>
          <cell r="L242">
            <v>287</v>
          </cell>
          <cell r="R242">
            <v>275</v>
          </cell>
          <cell r="X242">
            <v>305</v>
          </cell>
          <cell r="AD242">
            <v>543</v>
          </cell>
          <cell r="AJ242">
            <v>708</v>
          </cell>
          <cell r="AP242">
            <v>645</v>
          </cell>
          <cell r="AV242">
            <v>600</v>
          </cell>
          <cell r="BB242">
            <v>692</v>
          </cell>
          <cell r="BH242">
            <v>774</v>
          </cell>
          <cell r="BN242">
            <v>644</v>
          </cell>
          <cell r="BT242">
            <v>576</v>
          </cell>
          <cell r="BZ242">
            <v>514</v>
          </cell>
          <cell r="CF242">
            <v>501</v>
          </cell>
          <cell r="CL242">
            <v>663</v>
          </cell>
          <cell r="CR242">
            <v>533</v>
          </cell>
          <cell r="CX242">
            <v>442</v>
          </cell>
          <cell r="DD242">
            <v>305</v>
          </cell>
          <cell r="DJ242">
            <v>129</v>
          </cell>
          <cell r="DP242">
            <v>41</v>
          </cell>
          <cell r="DV242">
            <v>6</v>
          </cell>
          <cell r="EB242">
            <v>2</v>
          </cell>
          <cell r="EH242">
            <v>0</v>
          </cell>
          <cell r="EK242">
            <v>828</v>
          </cell>
          <cell r="EL242">
            <v>6001</v>
          </cell>
          <cell r="EM242">
            <v>2622</v>
          </cell>
          <cell r="EO242">
            <v>8.8000000000000007</v>
          </cell>
          <cell r="EP242">
            <v>63.5</v>
          </cell>
          <cell r="EQ242">
            <v>27.7</v>
          </cell>
          <cell r="ER242">
            <v>47.6</v>
          </cell>
          <cell r="ES242">
            <v>107</v>
          </cell>
        </row>
        <row r="243">
          <cell r="E243">
            <v>4272</v>
          </cell>
          <cell r="F243">
            <v>127</v>
          </cell>
          <cell r="L243">
            <v>145</v>
          </cell>
          <cell r="R243">
            <v>144</v>
          </cell>
          <cell r="X243">
            <v>150</v>
          </cell>
          <cell r="AD243">
            <v>256</v>
          </cell>
          <cell r="AJ243">
            <v>314</v>
          </cell>
          <cell r="AP243">
            <v>292</v>
          </cell>
          <cell r="AV243">
            <v>269</v>
          </cell>
          <cell r="BB243">
            <v>321</v>
          </cell>
          <cell r="BH243">
            <v>367</v>
          </cell>
          <cell r="BN243">
            <v>306</v>
          </cell>
          <cell r="BT243">
            <v>279</v>
          </cell>
          <cell r="BZ243">
            <v>242</v>
          </cell>
          <cell r="CF243">
            <v>225</v>
          </cell>
          <cell r="CL243">
            <v>322</v>
          </cell>
          <cell r="CR243">
            <v>215</v>
          </cell>
          <cell r="CX243">
            <v>158</v>
          </cell>
          <cell r="DD243">
            <v>101</v>
          </cell>
          <cell r="DJ243">
            <v>29</v>
          </cell>
          <cell r="DP243">
            <v>8</v>
          </cell>
          <cell r="DV243">
            <v>1</v>
          </cell>
          <cell r="EB243">
            <v>1</v>
          </cell>
          <cell r="EH243">
            <v>0</v>
          </cell>
          <cell r="EK243">
            <v>416</v>
          </cell>
          <cell r="EL243">
            <v>2796</v>
          </cell>
          <cell r="EM243">
            <v>1060</v>
          </cell>
          <cell r="EO243">
            <v>9.6999999999999993</v>
          </cell>
          <cell r="EP243">
            <v>65.400000000000006</v>
          </cell>
          <cell r="EQ243">
            <v>24.8</v>
          </cell>
          <cell r="ER243">
            <v>46</v>
          </cell>
          <cell r="ES243"/>
        </row>
        <row r="244">
          <cell r="E244">
            <v>5179</v>
          </cell>
          <cell r="F244">
            <v>139</v>
          </cell>
          <cell r="L244">
            <v>142</v>
          </cell>
          <cell r="R244">
            <v>131</v>
          </cell>
          <cell r="X244">
            <v>155</v>
          </cell>
          <cell r="AD244">
            <v>287</v>
          </cell>
          <cell r="AJ244">
            <v>394</v>
          </cell>
          <cell r="AP244">
            <v>353</v>
          </cell>
          <cell r="AV244">
            <v>331</v>
          </cell>
          <cell r="BB244">
            <v>371</v>
          </cell>
          <cell r="BH244">
            <v>407</v>
          </cell>
          <cell r="BN244">
            <v>338</v>
          </cell>
          <cell r="BT244">
            <v>297</v>
          </cell>
          <cell r="BZ244">
            <v>272</v>
          </cell>
          <cell r="CF244">
            <v>276</v>
          </cell>
          <cell r="CL244">
            <v>341</v>
          </cell>
          <cell r="CR244">
            <v>318</v>
          </cell>
          <cell r="CX244">
            <v>284</v>
          </cell>
          <cell r="DD244">
            <v>204</v>
          </cell>
          <cell r="DJ244">
            <v>100</v>
          </cell>
          <cell r="DP244">
            <v>33</v>
          </cell>
          <cell r="DV244">
            <v>5</v>
          </cell>
          <cell r="EB244">
            <v>1</v>
          </cell>
          <cell r="EH244">
            <v>0</v>
          </cell>
          <cell r="EK244">
            <v>412</v>
          </cell>
          <cell r="EL244">
            <v>3205</v>
          </cell>
          <cell r="EM244">
            <v>1562</v>
          </cell>
          <cell r="EO244">
            <v>8</v>
          </cell>
          <cell r="EP244">
            <v>61.9</v>
          </cell>
          <cell r="EQ244">
            <v>30.2</v>
          </cell>
          <cell r="ER244">
            <v>48.9</v>
          </cell>
          <cell r="ES244"/>
        </row>
        <row r="245">
          <cell r="E245">
            <v>5411</v>
          </cell>
          <cell r="F245">
            <v>193</v>
          </cell>
          <cell r="L245">
            <v>241</v>
          </cell>
          <cell r="R245">
            <v>231</v>
          </cell>
          <cell r="X245">
            <v>200</v>
          </cell>
          <cell r="AD245">
            <v>274</v>
          </cell>
          <cell r="AJ245">
            <v>271</v>
          </cell>
          <cell r="AP245">
            <v>282</v>
          </cell>
          <cell r="AV245">
            <v>322</v>
          </cell>
          <cell r="BB245">
            <v>438</v>
          </cell>
          <cell r="BH245">
            <v>439</v>
          </cell>
          <cell r="BN245">
            <v>391</v>
          </cell>
          <cell r="BT245">
            <v>326</v>
          </cell>
          <cell r="BZ245">
            <v>289</v>
          </cell>
          <cell r="CF245">
            <v>317</v>
          </cell>
          <cell r="CL245">
            <v>359</v>
          </cell>
          <cell r="CR245">
            <v>291</v>
          </cell>
          <cell r="CX245">
            <v>246</v>
          </cell>
          <cell r="DD245">
            <v>186</v>
          </cell>
          <cell r="DJ245">
            <v>77</v>
          </cell>
          <cell r="DP245">
            <v>32</v>
          </cell>
          <cell r="DV245">
            <v>6</v>
          </cell>
          <cell r="EB245">
            <v>0</v>
          </cell>
          <cell r="EH245">
            <v>0</v>
          </cell>
          <cell r="EK245">
            <v>665</v>
          </cell>
          <cell r="EL245">
            <v>3232</v>
          </cell>
          <cell r="EM245">
            <v>1514</v>
          </cell>
          <cell r="EO245">
            <v>12.3</v>
          </cell>
          <cell r="EP245">
            <v>59.7</v>
          </cell>
          <cell r="EQ245">
            <v>28</v>
          </cell>
          <cell r="ER245">
            <v>47.1</v>
          </cell>
          <cell r="ES245">
            <v>102</v>
          </cell>
        </row>
        <row r="246">
          <cell r="E246">
            <v>2562</v>
          </cell>
          <cell r="F246">
            <v>98</v>
          </cell>
          <cell r="L246">
            <v>118</v>
          </cell>
          <cell r="R246">
            <v>123</v>
          </cell>
          <cell r="X246">
            <v>103</v>
          </cell>
          <cell r="AD246">
            <v>138</v>
          </cell>
          <cell r="AJ246">
            <v>119</v>
          </cell>
          <cell r="AP246">
            <v>137</v>
          </cell>
          <cell r="AV246">
            <v>149</v>
          </cell>
          <cell r="BB246">
            <v>208</v>
          </cell>
          <cell r="BH246">
            <v>226</v>
          </cell>
          <cell r="BN246">
            <v>196</v>
          </cell>
          <cell r="BT246">
            <v>166</v>
          </cell>
          <cell r="BZ246">
            <v>140</v>
          </cell>
          <cell r="CF246">
            <v>163</v>
          </cell>
          <cell r="CL246">
            <v>175</v>
          </cell>
          <cell r="CR246">
            <v>114</v>
          </cell>
          <cell r="CX246">
            <v>102</v>
          </cell>
          <cell r="DD246">
            <v>57</v>
          </cell>
          <cell r="DJ246">
            <v>18</v>
          </cell>
          <cell r="DP246">
            <v>10</v>
          </cell>
          <cell r="DV246">
            <v>2</v>
          </cell>
          <cell r="EB246">
            <v>0</v>
          </cell>
          <cell r="EH246">
            <v>0</v>
          </cell>
          <cell r="EK246">
            <v>339</v>
          </cell>
          <cell r="EL246">
            <v>1582</v>
          </cell>
          <cell r="EM246">
            <v>641</v>
          </cell>
          <cell r="EO246">
            <v>13.2</v>
          </cell>
          <cell r="EP246">
            <v>61.7</v>
          </cell>
          <cell r="EQ246">
            <v>25</v>
          </cell>
          <cell r="ER246">
            <v>45.5</v>
          </cell>
          <cell r="ES246"/>
        </row>
        <row r="247">
          <cell r="E247">
            <v>2849</v>
          </cell>
          <cell r="F247">
            <v>95</v>
          </cell>
          <cell r="L247">
            <v>123</v>
          </cell>
          <cell r="R247">
            <v>108</v>
          </cell>
          <cell r="X247">
            <v>97</v>
          </cell>
          <cell r="AD247">
            <v>136</v>
          </cell>
          <cell r="AJ247">
            <v>152</v>
          </cell>
          <cell r="AP247">
            <v>145</v>
          </cell>
          <cell r="AV247">
            <v>173</v>
          </cell>
          <cell r="BB247">
            <v>230</v>
          </cell>
          <cell r="BH247">
            <v>213</v>
          </cell>
          <cell r="BN247">
            <v>195</v>
          </cell>
          <cell r="BT247">
            <v>160</v>
          </cell>
          <cell r="BZ247">
            <v>149</v>
          </cell>
          <cell r="CF247">
            <v>154</v>
          </cell>
          <cell r="CL247">
            <v>184</v>
          </cell>
          <cell r="CR247">
            <v>177</v>
          </cell>
          <cell r="CX247">
            <v>144</v>
          </cell>
          <cell r="DD247">
            <v>129</v>
          </cell>
          <cell r="DJ247">
            <v>59</v>
          </cell>
          <cell r="DP247">
            <v>22</v>
          </cell>
          <cell r="DV247">
            <v>4</v>
          </cell>
          <cell r="EB247">
            <v>0</v>
          </cell>
          <cell r="EH247">
            <v>0</v>
          </cell>
          <cell r="EK247">
            <v>326</v>
          </cell>
          <cell r="EL247">
            <v>1650</v>
          </cell>
          <cell r="EM247">
            <v>873</v>
          </cell>
          <cell r="EO247">
            <v>11.4</v>
          </cell>
          <cell r="EP247">
            <v>57.9</v>
          </cell>
          <cell r="EQ247">
            <v>30.6</v>
          </cell>
          <cell r="ER247">
            <v>48.6</v>
          </cell>
          <cell r="ES247"/>
        </row>
        <row r="248">
          <cell r="E248">
            <v>7467</v>
          </cell>
          <cell r="F248">
            <v>209</v>
          </cell>
          <cell r="L248">
            <v>252</v>
          </cell>
          <cell r="R248">
            <v>232</v>
          </cell>
          <cell r="X248">
            <v>297</v>
          </cell>
          <cell r="AD248">
            <v>481</v>
          </cell>
          <cell r="AJ248">
            <v>510</v>
          </cell>
          <cell r="AP248">
            <v>462</v>
          </cell>
          <cell r="AV248">
            <v>477</v>
          </cell>
          <cell r="BB248">
            <v>529</v>
          </cell>
          <cell r="BH248">
            <v>588</v>
          </cell>
          <cell r="BN248">
            <v>590</v>
          </cell>
          <cell r="BT248">
            <v>515</v>
          </cell>
          <cell r="BZ248">
            <v>378</v>
          </cell>
          <cell r="CF248">
            <v>380</v>
          </cell>
          <cell r="CL248">
            <v>456</v>
          </cell>
          <cell r="CR248">
            <v>392</v>
          </cell>
          <cell r="CX248">
            <v>324</v>
          </cell>
          <cell r="DD248">
            <v>239</v>
          </cell>
          <cell r="DJ248">
            <v>119</v>
          </cell>
          <cell r="DP248">
            <v>34</v>
          </cell>
          <cell r="DV248">
            <v>3</v>
          </cell>
          <cell r="EB248">
            <v>0</v>
          </cell>
          <cell r="EH248">
            <v>0</v>
          </cell>
          <cell r="EK248">
            <v>693</v>
          </cell>
          <cell r="EL248">
            <v>4827</v>
          </cell>
          <cell r="EM248">
            <v>1947</v>
          </cell>
          <cell r="EO248">
            <v>9.3000000000000007</v>
          </cell>
          <cell r="EP248">
            <v>64.599999999999994</v>
          </cell>
          <cell r="EQ248">
            <v>26.1</v>
          </cell>
          <cell r="ER248">
            <v>46.9</v>
          </cell>
          <cell r="ES248">
            <v>102</v>
          </cell>
        </row>
        <row r="249">
          <cell r="E249">
            <v>3482</v>
          </cell>
          <cell r="F249">
            <v>109</v>
          </cell>
          <cell r="L249">
            <v>121</v>
          </cell>
          <cell r="R249">
            <v>112</v>
          </cell>
          <cell r="X249">
            <v>151</v>
          </cell>
          <cell r="AD249">
            <v>219</v>
          </cell>
          <cell r="AJ249">
            <v>239</v>
          </cell>
          <cell r="AP249">
            <v>236</v>
          </cell>
          <cell r="AV249">
            <v>235</v>
          </cell>
          <cell r="BB249">
            <v>269</v>
          </cell>
          <cell r="BH249">
            <v>295</v>
          </cell>
          <cell r="BN249">
            <v>281</v>
          </cell>
          <cell r="BT249">
            <v>250</v>
          </cell>
          <cell r="BZ249">
            <v>195</v>
          </cell>
          <cell r="CF249">
            <v>169</v>
          </cell>
          <cell r="CL249">
            <v>227</v>
          </cell>
          <cell r="CR249">
            <v>156</v>
          </cell>
          <cell r="CX249">
            <v>121</v>
          </cell>
          <cell r="DD249">
            <v>66</v>
          </cell>
          <cell r="DJ249">
            <v>27</v>
          </cell>
          <cell r="DP249">
            <v>4</v>
          </cell>
          <cell r="DV249">
            <v>0</v>
          </cell>
          <cell r="EB249">
            <v>0</v>
          </cell>
          <cell r="EH249">
            <v>0</v>
          </cell>
          <cell r="EK249">
            <v>342</v>
          </cell>
          <cell r="EL249">
            <v>2370</v>
          </cell>
          <cell r="EM249">
            <v>770</v>
          </cell>
          <cell r="EO249">
            <v>9.8000000000000007</v>
          </cell>
          <cell r="EP249">
            <v>68.099999999999994</v>
          </cell>
          <cell r="EQ249">
            <v>22.1</v>
          </cell>
          <cell r="ER249">
            <v>45.1</v>
          </cell>
          <cell r="ES249"/>
        </row>
        <row r="250">
          <cell r="E250">
            <v>3985</v>
          </cell>
          <cell r="F250">
            <v>100</v>
          </cell>
          <cell r="L250">
            <v>131</v>
          </cell>
          <cell r="R250">
            <v>120</v>
          </cell>
          <cell r="X250">
            <v>146</v>
          </cell>
          <cell r="AD250">
            <v>262</v>
          </cell>
          <cell r="AJ250">
            <v>271</v>
          </cell>
          <cell r="AP250">
            <v>226</v>
          </cell>
          <cell r="AV250">
            <v>242</v>
          </cell>
          <cell r="BB250">
            <v>260</v>
          </cell>
          <cell r="BH250">
            <v>293</v>
          </cell>
          <cell r="BN250">
            <v>309</v>
          </cell>
          <cell r="BT250">
            <v>265</v>
          </cell>
          <cell r="BZ250">
            <v>183</v>
          </cell>
          <cell r="CF250">
            <v>211</v>
          </cell>
          <cell r="CL250">
            <v>229</v>
          </cell>
          <cell r="CR250">
            <v>236</v>
          </cell>
          <cell r="CX250">
            <v>203</v>
          </cell>
          <cell r="DD250">
            <v>173</v>
          </cell>
          <cell r="DJ250">
            <v>92</v>
          </cell>
          <cell r="DP250">
            <v>30</v>
          </cell>
          <cell r="DV250">
            <v>3</v>
          </cell>
          <cell r="EB250">
            <v>0</v>
          </cell>
          <cell r="EH250">
            <v>0</v>
          </cell>
          <cell r="EK250">
            <v>351</v>
          </cell>
          <cell r="EL250">
            <v>2457</v>
          </cell>
          <cell r="EM250">
            <v>1177</v>
          </cell>
          <cell r="EO250">
            <v>8.8000000000000007</v>
          </cell>
          <cell r="EP250">
            <v>61.7</v>
          </cell>
          <cell r="EQ250">
            <v>29.5</v>
          </cell>
          <cell r="ER250">
            <v>48.6</v>
          </cell>
          <cell r="ES250"/>
        </row>
        <row r="251">
          <cell r="E251">
            <v>6763</v>
          </cell>
          <cell r="F251">
            <v>220</v>
          </cell>
          <cell r="L251">
            <v>257</v>
          </cell>
          <cell r="R251">
            <v>211</v>
          </cell>
          <cell r="X251">
            <v>272</v>
          </cell>
          <cell r="AD251">
            <v>392</v>
          </cell>
          <cell r="AJ251">
            <v>446</v>
          </cell>
          <cell r="AP251">
            <v>413</v>
          </cell>
          <cell r="AV251">
            <v>494</v>
          </cell>
          <cell r="BB251">
            <v>475</v>
          </cell>
          <cell r="BH251">
            <v>542</v>
          </cell>
          <cell r="BN251">
            <v>411</v>
          </cell>
          <cell r="BT251">
            <v>406</v>
          </cell>
          <cell r="BZ251">
            <v>361</v>
          </cell>
          <cell r="CF251">
            <v>370</v>
          </cell>
          <cell r="CL251">
            <v>457</v>
          </cell>
          <cell r="CR251">
            <v>382</v>
          </cell>
          <cell r="CX251">
            <v>292</v>
          </cell>
          <cell r="DD251">
            <v>215</v>
          </cell>
          <cell r="DJ251">
            <v>107</v>
          </cell>
          <cell r="DP251">
            <v>35</v>
          </cell>
          <cell r="DV251">
            <v>5</v>
          </cell>
          <cell r="EB251">
            <v>0</v>
          </cell>
          <cell r="EH251">
            <v>0</v>
          </cell>
          <cell r="EK251">
            <v>688</v>
          </cell>
          <cell r="EL251">
            <v>4212</v>
          </cell>
          <cell r="EM251">
            <v>1863</v>
          </cell>
          <cell r="EO251">
            <v>10.199999999999999</v>
          </cell>
          <cell r="EP251">
            <v>62.3</v>
          </cell>
          <cell r="EQ251">
            <v>27.5</v>
          </cell>
          <cell r="ER251">
            <v>46.9</v>
          </cell>
          <cell r="ES251">
            <v>104</v>
          </cell>
        </row>
        <row r="252">
          <cell r="E252">
            <v>3149</v>
          </cell>
          <cell r="F252">
            <v>113</v>
          </cell>
          <cell r="L252">
            <v>128</v>
          </cell>
          <cell r="R252">
            <v>101</v>
          </cell>
          <cell r="X252">
            <v>135</v>
          </cell>
          <cell r="AD252">
            <v>188</v>
          </cell>
          <cell r="AJ252">
            <v>210</v>
          </cell>
          <cell r="AP252">
            <v>215</v>
          </cell>
          <cell r="AV252">
            <v>232</v>
          </cell>
          <cell r="BB252">
            <v>219</v>
          </cell>
          <cell r="BH252">
            <v>274</v>
          </cell>
          <cell r="BN252">
            <v>203</v>
          </cell>
          <cell r="BT252">
            <v>194</v>
          </cell>
          <cell r="BZ252">
            <v>166</v>
          </cell>
          <cell r="CF252">
            <v>176</v>
          </cell>
          <cell r="CL252">
            <v>218</v>
          </cell>
          <cell r="CR252">
            <v>166</v>
          </cell>
          <cell r="CX252">
            <v>103</v>
          </cell>
          <cell r="DD252">
            <v>77</v>
          </cell>
          <cell r="DJ252">
            <v>25</v>
          </cell>
          <cell r="DP252">
            <v>5</v>
          </cell>
          <cell r="DV252">
            <v>1</v>
          </cell>
          <cell r="EB252">
            <v>0</v>
          </cell>
          <cell r="EH252">
            <v>0</v>
          </cell>
          <cell r="EK252">
            <v>342</v>
          </cell>
          <cell r="EL252">
            <v>2036</v>
          </cell>
          <cell r="EM252">
            <v>771</v>
          </cell>
          <cell r="EO252">
            <v>10.9</v>
          </cell>
          <cell r="EP252">
            <v>64.7</v>
          </cell>
          <cell r="EQ252">
            <v>24.5</v>
          </cell>
          <cell r="ER252">
            <v>45.1</v>
          </cell>
          <cell r="ES252"/>
        </row>
        <row r="253">
          <cell r="E253">
            <v>3614</v>
          </cell>
          <cell r="F253">
            <v>107</v>
          </cell>
          <cell r="L253">
            <v>129</v>
          </cell>
          <cell r="R253">
            <v>110</v>
          </cell>
          <cell r="X253">
            <v>137</v>
          </cell>
          <cell r="AD253">
            <v>204</v>
          </cell>
          <cell r="AJ253">
            <v>236</v>
          </cell>
          <cell r="AP253">
            <v>198</v>
          </cell>
          <cell r="AV253">
            <v>262</v>
          </cell>
          <cell r="BB253">
            <v>256</v>
          </cell>
          <cell r="BH253">
            <v>268</v>
          </cell>
          <cell r="BN253">
            <v>208</v>
          </cell>
          <cell r="BT253">
            <v>212</v>
          </cell>
          <cell r="BZ253">
            <v>195</v>
          </cell>
          <cell r="CF253">
            <v>194</v>
          </cell>
          <cell r="CL253">
            <v>239</v>
          </cell>
          <cell r="CR253">
            <v>216</v>
          </cell>
          <cell r="CX253">
            <v>189</v>
          </cell>
          <cell r="DD253">
            <v>138</v>
          </cell>
          <cell r="DJ253">
            <v>82</v>
          </cell>
          <cell r="DP253">
            <v>30</v>
          </cell>
          <cell r="DV253">
            <v>4</v>
          </cell>
          <cell r="EB253">
            <v>0</v>
          </cell>
          <cell r="EH253">
            <v>0</v>
          </cell>
          <cell r="EK253">
            <v>346</v>
          </cell>
          <cell r="EL253">
            <v>2176</v>
          </cell>
          <cell r="EM253">
            <v>1092</v>
          </cell>
          <cell r="EO253">
            <v>9.6</v>
          </cell>
          <cell r="EP253">
            <v>60.2</v>
          </cell>
          <cell r="EQ253">
            <v>30.2</v>
          </cell>
          <cell r="ER253">
            <v>48.5</v>
          </cell>
          <cell r="ES253"/>
        </row>
        <row r="254">
          <cell r="E254">
            <v>8987</v>
          </cell>
          <cell r="F254">
            <v>347</v>
          </cell>
          <cell r="L254">
            <v>352</v>
          </cell>
          <cell r="R254">
            <v>329</v>
          </cell>
          <cell r="X254">
            <v>398</v>
          </cell>
          <cell r="AD254">
            <v>500</v>
          </cell>
          <cell r="AJ254">
            <v>487</v>
          </cell>
          <cell r="AP254">
            <v>539</v>
          </cell>
          <cell r="AV254">
            <v>622</v>
          </cell>
          <cell r="BB254">
            <v>624</v>
          </cell>
          <cell r="BH254">
            <v>797</v>
          </cell>
          <cell r="BN254">
            <v>709</v>
          </cell>
          <cell r="BT254">
            <v>609</v>
          </cell>
          <cell r="BZ254">
            <v>442</v>
          </cell>
          <cell r="CF254">
            <v>415</v>
          </cell>
          <cell r="CL254">
            <v>586</v>
          </cell>
          <cell r="CR254">
            <v>466</v>
          </cell>
          <cell r="CX254">
            <v>340</v>
          </cell>
          <cell r="DD254">
            <v>267</v>
          </cell>
          <cell r="DJ254">
            <v>118</v>
          </cell>
          <cell r="DP254">
            <v>32</v>
          </cell>
          <cell r="DV254">
            <v>8</v>
          </cell>
          <cell r="EB254">
            <v>0</v>
          </cell>
          <cell r="EH254">
            <v>0</v>
          </cell>
          <cell r="EK254">
            <v>1028</v>
          </cell>
          <cell r="EL254">
            <v>5727</v>
          </cell>
          <cell r="EM254">
            <v>2232</v>
          </cell>
          <cell r="EO254">
            <v>11.4</v>
          </cell>
          <cell r="EP254">
            <v>63.7</v>
          </cell>
          <cell r="EQ254">
            <v>24.8</v>
          </cell>
          <cell r="ER254">
            <v>45.9</v>
          </cell>
          <cell r="ES254">
            <v>102</v>
          </cell>
        </row>
        <row r="255">
          <cell r="E255">
            <v>4229</v>
          </cell>
          <cell r="F255">
            <v>188</v>
          </cell>
          <cell r="L255">
            <v>194</v>
          </cell>
          <cell r="R255">
            <v>165</v>
          </cell>
          <cell r="X255">
            <v>211</v>
          </cell>
          <cell r="AD255">
            <v>259</v>
          </cell>
          <cell r="AJ255">
            <v>216</v>
          </cell>
          <cell r="AP255">
            <v>270</v>
          </cell>
          <cell r="AV255">
            <v>294</v>
          </cell>
          <cell r="BB255">
            <v>288</v>
          </cell>
          <cell r="BH255">
            <v>367</v>
          </cell>
          <cell r="BN255">
            <v>347</v>
          </cell>
          <cell r="BT255">
            <v>294</v>
          </cell>
          <cell r="BZ255">
            <v>208</v>
          </cell>
          <cell r="CF255">
            <v>190</v>
          </cell>
          <cell r="CL255">
            <v>280</v>
          </cell>
          <cell r="CR255">
            <v>205</v>
          </cell>
          <cell r="CX255">
            <v>124</v>
          </cell>
          <cell r="DD255">
            <v>97</v>
          </cell>
          <cell r="DJ255">
            <v>26</v>
          </cell>
          <cell r="DP255">
            <v>5</v>
          </cell>
          <cell r="DV255">
            <v>1</v>
          </cell>
          <cell r="EB255">
            <v>0</v>
          </cell>
          <cell r="EH255">
            <v>0</v>
          </cell>
          <cell r="EK255">
            <v>547</v>
          </cell>
          <cell r="EL255">
            <v>2754</v>
          </cell>
          <cell r="EM255">
            <v>928</v>
          </cell>
          <cell r="EO255">
            <v>12.9</v>
          </cell>
          <cell r="EP255">
            <v>65.099999999999994</v>
          </cell>
          <cell r="EQ255">
            <v>21.9</v>
          </cell>
          <cell r="ER255">
            <v>43.9</v>
          </cell>
          <cell r="ES255"/>
        </row>
        <row r="256">
          <cell r="E256">
            <v>4758</v>
          </cell>
          <cell r="F256">
            <v>159</v>
          </cell>
          <cell r="L256">
            <v>158</v>
          </cell>
          <cell r="R256">
            <v>164</v>
          </cell>
          <cell r="X256">
            <v>187</v>
          </cell>
          <cell r="AD256">
            <v>241</v>
          </cell>
          <cell r="AJ256">
            <v>271</v>
          </cell>
          <cell r="AP256">
            <v>269</v>
          </cell>
          <cell r="AV256">
            <v>328</v>
          </cell>
          <cell r="BB256">
            <v>336</v>
          </cell>
          <cell r="BH256">
            <v>430</v>
          </cell>
          <cell r="BN256">
            <v>362</v>
          </cell>
          <cell r="BT256">
            <v>315</v>
          </cell>
          <cell r="BZ256">
            <v>234</v>
          </cell>
          <cell r="CF256">
            <v>225</v>
          </cell>
          <cell r="CL256">
            <v>306</v>
          </cell>
          <cell r="CR256">
            <v>261</v>
          </cell>
          <cell r="CX256">
            <v>216</v>
          </cell>
          <cell r="DD256">
            <v>170</v>
          </cell>
          <cell r="DJ256">
            <v>92</v>
          </cell>
          <cell r="DP256">
            <v>27</v>
          </cell>
          <cell r="DV256">
            <v>7</v>
          </cell>
          <cell r="EB256">
            <v>0</v>
          </cell>
          <cell r="EH256">
            <v>0</v>
          </cell>
          <cell r="EK256">
            <v>481</v>
          </cell>
          <cell r="EL256">
            <v>2973</v>
          </cell>
          <cell r="EM256">
            <v>1304</v>
          </cell>
          <cell r="EO256">
            <v>10.1</v>
          </cell>
          <cell r="EP256">
            <v>62.5</v>
          </cell>
          <cell r="EQ256">
            <v>27.4</v>
          </cell>
          <cell r="ER256">
            <v>47.7</v>
          </cell>
          <cell r="ES256"/>
        </row>
        <row r="257">
          <cell r="E257">
            <v>3978</v>
          </cell>
          <cell r="F257">
            <v>133</v>
          </cell>
          <cell r="L257">
            <v>105</v>
          </cell>
          <cell r="R257">
            <v>120</v>
          </cell>
          <cell r="X257">
            <v>133</v>
          </cell>
          <cell r="AD257">
            <v>212</v>
          </cell>
          <cell r="AJ257">
            <v>225</v>
          </cell>
          <cell r="AP257">
            <v>221</v>
          </cell>
          <cell r="AV257">
            <v>263</v>
          </cell>
          <cell r="BB257">
            <v>247</v>
          </cell>
          <cell r="BH257">
            <v>286</v>
          </cell>
          <cell r="BN257">
            <v>233</v>
          </cell>
          <cell r="BT257">
            <v>211</v>
          </cell>
          <cell r="BZ257">
            <v>222</v>
          </cell>
          <cell r="CF257">
            <v>242</v>
          </cell>
          <cell r="CL257">
            <v>341</v>
          </cell>
          <cell r="CR257">
            <v>296</v>
          </cell>
          <cell r="CX257">
            <v>219</v>
          </cell>
          <cell r="DD257">
            <v>170</v>
          </cell>
          <cell r="DJ257">
            <v>67</v>
          </cell>
          <cell r="DP257">
            <v>26</v>
          </cell>
          <cell r="DV257">
            <v>6</v>
          </cell>
          <cell r="EB257">
            <v>0</v>
          </cell>
          <cell r="EH257">
            <v>0</v>
          </cell>
          <cell r="EK257">
            <v>358</v>
          </cell>
          <cell r="EL257">
            <v>2253</v>
          </cell>
          <cell r="EM257">
            <v>1367</v>
          </cell>
          <cell r="EO257">
            <v>9</v>
          </cell>
          <cell r="EP257">
            <v>56.6</v>
          </cell>
          <cell r="EQ257">
            <v>34.4</v>
          </cell>
          <cell r="ER257">
            <v>50.1</v>
          </cell>
          <cell r="ES257">
            <v>104</v>
          </cell>
        </row>
        <row r="258">
          <cell r="E258">
            <v>1812</v>
          </cell>
          <cell r="F258">
            <v>68</v>
          </cell>
          <cell r="L258">
            <v>52</v>
          </cell>
          <cell r="R258">
            <v>52</v>
          </cell>
          <cell r="X258">
            <v>64</v>
          </cell>
          <cell r="AD258">
            <v>90</v>
          </cell>
          <cell r="AJ258">
            <v>109</v>
          </cell>
          <cell r="AP258">
            <v>105</v>
          </cell>
          <cell r="AV258">
            <v>122</v>
          </cell>
          <cell r="BB258">
            <v>116</v>
          </cell>
          <cell r="BH258">
            <v>136</v>
          </cell>
          <cell r="BN258">
            <v>115</v>
          </cell>
          <cell r="BT258">
            <v>105</v>
          </cell>
          <cell r="BZ258">
            <v>108</v>
          </cell>
          <cell r="CF258">
            <v>108</v>
          </cell>
          <cell r="CL258">
            <v>156</v>
          </cell>
          <cell r="CR258">
            <v>131</v>
          </cell>
          <cell r="CX258">
            <v>87</v>
          </cell>
          <cell r="DD258">
            <v>58</v>
          </cell>
          <cell r="DJ258">
            <v>27</v>
          </cell>
          <cell r="DP258">
            <v>3</v>
          </cell>
          <cell r="DV258">
            <v>0</v>
          </cell>
          <cell r="EB258">
            <v>0</v>
          </cell>
          <cell r="EH258">
            <v>0</v>
          </cell>
          <cell r="EK258">
            <v>172</v>
          </cell>
          <cell r="EL258">
            <v>1070</v>
          </cell>
          <cell r="EM258">
            <v>570</v>
          </cell>
          <cell r="EO258">
            <v>9.5</v>
          </cell>
          <cell r="EP258">
            <v>59.1</v>
          </cell>
          <cell r="EQ258">
            <v>31.5</v>
          </cell>
          <cell r="ER258">
            <v>48.8</v>
          </cell>
          <cell r="ES258"/>
        </row>
        <row r="259">
          <cell r="E259">
            <v>2166</v>
          </cell>
          <cell r="F259">
            <v>65</v>
          </cell>
          <cell r="L259">
            <v>53</v>
          </cell>
          <cell r="R259">
            <v>68</v>
          </cell>
          <cell r="X259">
            <v>69</v>
          </cell>
          <cell r="AD259">
            <v>122</v>
          </cell>
          <cell r="AJ259">
            <v>116</v>
          </cell>
          <cell r="AP259">
            <v>116</v>
          </cell>
          <cell r="AV259">
            <v>141</v>
          </cell>
          <cell r="BB259">
            <v>131</v>
          </cell>
          <cell r="BH259">
            <v>150</v>
          </cell>
          <cell r="BN259">
            <v>118</v>
          </cell>
          <cell r="BT259">
            <v>106</v>
          </cell>
          <cell r="BZ259">
            <v>114</v>
          </cell>
          <cell r="CF259">
            <v>134</v>
          </cell>
          <cell r="CL259">
            <v>185</v>
          </cell>
          <cell r="CR259">
            <v>165</v>
          </cell>
          <cell r="CX259">
            <v>132</v>
          </cell>
          <cell r="DD259">
            <v>112</v>
          </cell>
          <cell r="DJ259">
            <v>40</v>
          </cell>
          <cell r="DP259">
            <v>23</v>
          </cell>
          <cell r="DV259">
            <v>6</v>
          </cell>
          <cell r="EB259">
            <v>0</v>
          </cell>
          <cell r="EH259">
            <v>0</v>
          </cell>
          <cell r="EK259">
            <v>186</v>
          </cell>
          <cell r="EL259">
            <v>1183</v>
          </cell>
          <cell r="EM259">
            <v>797</v>
          </cell>
          <cell r="EO259">
            <v>8.6</v>
          </cell>
          <cell r="EP259">
            <v>54.6</v>
          </cell>
          <cell r="EQ259">
            <v>36.799999999999997</v>
          </cell>
          <cell r="ER259">
            <v>51.3</v>
          </cell>
          <cell r="ES259"/>
        </row>
        <row r="260">
          <cell r="E260">
            <v>6094</v>
          </cell>
          <cell r="F260">
            <v>178</v>
          </cell>
          <cell r="L260">
            <v>211</v>
          </cell>
          <cell r="R260">
            <v>180</v>
          </cell>
          <cell r="X260">
            <v>184</v>
          </cell>
          <cell r="AD260">
            <v>366</v>
          </cell>
          <cell r="AJ260">
            <v>439</v>
          </cell>
          <cell r="AP260">
            <v>358</v>
          </cell>
          <cell r="AV260">
            <v>370</v>
          </cell>
          <cell r="BB260">
            <v>434</v>
          </cell>
          <cell r="BH260">
            <v>470</v>
          </cell>
          <cell r="BN260">
            <v>442</v>
          </cell>
          <cell r="BT260">
            <v>367</v>
          </cell>
          <cell r="BZ260">
            <v>320</v>
          </cell>
          <cell r="CF260">
            <v>313</v>
          </cell>
          <cell r="CL260">
            <v>435</v>
          </cell>
          <cell r="CR260">
            <v>366</v>
          </cell>
          <cell r="CX260">
            <v>297</v>
          </cell>
          <cell r="DD260">
            <v>234</v>
          </cell>
          <cell r="DJ260">
            <v>95</v>
          </cell>
          <cell r="DP260">
            <v>30</v>
          </cell>
          <cell r="DV260">
            <v>4</v>
          </cell>
          <cell r="EB260">
            <v>1</v>
          </cell>
          <cell r="EH260">
            <v>0</v>
          </cell>
          <cell r="EK260">
            <v>569</v>
          </cell>
          <cell r="EL260">
            <v>3750</v>
          </cell>
          <cell r="EM260">
            <v>1775</v>
          </cell>
          <cell r="EO260">
            <v>9.3000000000000007</v>
          </cell>
          <cell r="EP260">
            <v>61.5</v>
          </cell>
          <cell r="EQ260">
            <v>29.1</v>
          </cell>
          <cell r="ER260">
            <v>48.2</v>
          </cell>
          <cell r="ES260">
            <v>107</v>
          </cell>
        </row>
        <row r="261">
          <cell r="E261">
            <v>2861</v>
          </cell>
          <cell r="F261">
            <v>92</v>
          </cell>
          <cell r="L261">
            <v>104</v>
          </cell>
          <cell r="R261">
            <v>95</v>
          </cell>
          <cell r="X261">
            <v>89</v>
          </cell>
          <cell r="AD261">
            <v>183</v>
          </cell>
          <cell r="AJ261">
            <v>198</v>
          </cell>
          <cell r="AP261">
            <v>163</v>
          </cell>
          <cell r="AV261">
            <v>181</v>
          </cell>
          <cell r="BB261">
            <v>225</v>
          </cell>
          <cell r="BH261">
            <v>240</v>
          </cell>
          <cell r="BN261">
            <v>218</v>
          </cell>
          <cell r="BT261">
            <v>178</v>
          </cell>
          <cell r="BZ261">
            <v>154</v>
          </cell>
          <cell r="CF261">
            <v>144</v>
          </cell>
          <cell r="CL261">
            <v>209</v>
          </cell>
          <cell r="CR261">
            <v>157</v>
          </cell>
          <cell r="CX261">
            <v>115</v>
          </cell>
          <cell r="DD261">
            <v>84</v>
          </cell>
          <cell r="DJ261">
            <v>24</v>
          </cell>
          <cell r="DP261">
            <v>8</v>
          </cell>
          <cell r="DV261">
            <v>0</v>
          </cell>
          <cell r="EB261">
            <v>0</v>
          </cell>
          <cell r="EH261">
            <v>0</v>
          </cell>
          <cell r="EK261">
            <v>291</v>
          </cell>
          <cell r="EL261">
            <v>1829</v>
          </cell>
          <cell r="EM261">
            <v>741</v>
          </cell>
          <cell r="EO261">
            <v>10.199999999999999</v>
          </cell>
          <cell r="EP261">
            <v>63.9</v>
          </cell>
          <cell r="EQ261">
            <v>25.9</v>
          </cell>
          <cell r="ER261">
            <v>46.5</v>
          </cell>
          <cell r="ES261"/>
        </row>
        <row r="262">
          <cell r="E262">
            <v>3233</v>
          </cell>
          <cell r="F262">
            <v>86</v>
          </cell>
          <cell r="L262">
            <v>107</v>
          </cell>
          <cell r="R262">
            <v>85</v>
          </cell>
          <cell r="X262">
            <v>95</v>
          </cell>
          <cell r="AD262">
            <v>183</v>
          </cell>
          <cell r="AJ262">
            <v>241</v>
          </cell>
          <cell r="AP262">
            <v>195</v>
          </cell>
          <cell r="AV262">
            <v>189</v>
          </cell>
          <cell r="BB262">
            <v>209</v>
          </cell>
          <cell r="BH262">
            <v>230</v>
          </cell>
          <cell r="BN262">
            <v>224</v>
          </cell>
          <cell r="BT262">
            <v>189</v>
          </cell>
          <cell r="BZ262">
            <v>166</v>
          </cell>
          <cell r="CF262">
            <v>169</v>
          </cell>
          <cell r="CL262">
            <v>226</v>
          </cell>
          <cell r="CR262">
            <v>209</v>
          </cell>
          <cell r="CX262">
            <v>182</v>
          </cell>
          <cell r="DD262">
            <v>150</v>
          </cell>
          <cell r="DJ262">
            <v>71</v>
          </cell>
          <cell r="DP262">
            <v>22</v>
          </cell>
          <cell r="DV262">
            <v>4</v>
          </cell>
          <cell r="EB262">
            <v>1</v>
          </cell>
          <cell r="EH262">
            <v>0</v>
          </cell>
          <cell r="EK262">
            <v>278</v>
          </cell>
          <cell r="EL262">
            <v>1921</v>
          </cell>
          <cell r="EM262">
            <v>1034</v>
          </cell>
          <cell r="EO262">
            <v>8.6</v>
          </cell>
          <cell r="EP262">
            <v>59.4</v>
          </cell>
          <cell r="EQ262">
            <v>32</v>
          </cell>
          <cell r="ER262">
            <v>49.6</v>
          </cell>
          <cell r="ES262"/>
        </row>
        <row r="263">
          <cell r="E263">
            <v>11097</v>
          </cell>
          <cell r="F263">
            <v>432</v>
          </cell>
          <cell r="L263">
            <v>431</v>
          </cell>
          <cell r="R263">
            <v>411</v>
          </cell>
          <cell r="X263">
            <v>439</v>
          </cell>
          <cell r="AD263">
            <v>642</v>
          </cell>
          <cell r="AJ263">
            <v>692</v>
          </cell>
          <cell r="AP263">
            <v>699</v>
          </cell>
          <cell r="AV263">
            <v>674</v>
          </cell>
          <cell r="BB263">
            <v>824</v>
          </cell>
          <cell r="BH263">
            <v>796</v>
          </cell>
          <cell r="BN263">
            <v>754</v>
          </cell>
          <cell r="BT263">
            <v>714</v>
          </cell>
          <cell r="BZ263">
            <v>594</v>
          </cell>
          <cell r="CF263">
            <v>619</v>
          </cell>
          <cell r="CL263">
            <v>801</v>
          </cell>
          <cell r="CR263">
            <v>587</v>
          </cell>
          <cell r="CX263">
            <v>460</v>
          </cell>
          <cell r="DD263">
            <v>314</v>
          </cell>
          <cell r="DJ263">
            <v>159</v>
          </cell>
          <cell r="DP263">
            <v>43</v>
          </cell>
          <cell r="DV263">
            <v>12</v>
          </cell>
          <cell r="EB263">
            <v>0</v>
          </cell>
          <cell r="EH263">
            <v>0</v>
          </cell>
          <cell r="EK263">
            <v>1274</v>
          </cell>
          <cell r="EL263">
            <v>6828</v>
          </cell>
          <cell r="EM263">
            <v>2995</v>
          </cell>
          <cell r="EO263">
            <v>11.5</v>
          </cell>
          <cell r="EP263">
            <v>61.5</v>
          </cell>
          <cell r="EQ263">
            <v>27</v>
          </cell>
          <cell r="ER263">
            <v>46.4</v>
          </cell>
          <cell r="ES263">
            <v>104</v>
          </cell>
        </row>
        <row r="264">
          <cell r="E264">
            <v>5129</v>
          </cell>
          <cell r="F264">
            <v>221</v>
          </cell>
          <cell r="L264">
            <v>230</v>
          </cell>
          <cell r="R264">
            <v>224</v>
          </cell>
          <cell r="X264">
            <v>201</v>
          </cell>
          <cell r="AD264">
            <v>307</v>
          </cell>
          <cell r="AJ264">
            <v>332</v>
          </cell>
          <cell r="AP264">
            <v>330</v>
          </cell>
          <cell r="AV264">
            <v>310</v>
          </cell>
          <cell r="BB264">
            <v>422</v>
          </cell>
          <cell r="BH264">
            <v>365</v>
          </cell>
          <cell r="BN264">
            <v>371</v>
          </cell>
          <cell r="BT264">
            <v>322</v>
          </cell>
          <cell r="BZ264">
            <v>281</v>
          </cell>
          <cell r="CF264">
            <v>277</v>
          </cell>
          <cell r="CL264">
            <v>374</v>
          </cell>
          <cell r="CR264">
            <v>245</v>
          </cell>
          <cell r="CX264">
            <v>163</v>
          </cell>
          <cell r="DD264">
            <v>107</v>
          </cell>
          <cell r="DJ264">
            <v>40</v>
          </cell>
          <cell r="DP264">
            <v>7</v>
          </cell>
          <cell r="DV264">
            <v>0</v>
          </cell>
          <cell r="EB264">
            <v>0</v>
          </cell>
          <cell r="EH264">
            <v>0</v>
          </cell>
          <cell r="EK264">
            <v>675</v>
          </cell>
          <cell r="EL264">
            <v>3241</v>
          </cell>
          <cell r="EM264">
            <v>1213</v>
          </cell>
          <cell r="EO264">
            <v>13.2</v>
          </cell>
          <cell r="EP264">
            <v>63.2</v>
          </cell>
          <cell r="EQ264">
            <v>23.6</v>
          </cell>
          <cell r="ER264">
            <v>44.3</v>
          </cell>
          <cell r="ES264"/>
        </row>
        <row r="265">
          <cell r="E265">
            <v>5968</v>
          </cell>
          <cell r="F265">
            <v>211</v>
          </cell>
          <cell r="L265">
            <v>201</v>
          </cell>
          <cell r="R265">
            <v>187</v>
          </cell>
          <cell r="X265">
            <v>238</v>
          </cell>
          <cell r="AD265">
            <v>335</v>
          </cell>
          <cell r="AJ265">
            <v>360</v>
          </cell>
          <cell r="AP265">
            <v>369</v>
          </cell>
          <cell r="AV265">
            <v>364</v>
          </cell>
          <cell r="BB265">
            <v>402</v>
          </cell>
          <cell r="BH265">
            <v>431</v>
          </cell>
          <cell r="BN265">
            <v>383</v>
          </cell>
          <cell r="BT265">
            <v>392</v>
          </cell>
          <cell r="BZ265">
            <v>313</v>
          </cell>
          <cell r="CF265">
            <v>342</v>
          </cell>
          <cell r="CL265">
            <v>427</v>
          </cell>
          <cell r="CR265">
            <v>342</v>
          </cell>
          <cell r="CX265">
            <v>297</v>
          </cell>
          <cell r="DD265">
            <v>207</v>
          </cell>
          <cell r="DJ265">
            <v>119</v>
          </cell>
          <cell r="DP265">
            <v>36</v>
          </cell>
          <cell r="DV265">
            <v>12</v>
          </cell>
          <cell r="EB265">
            <v>0</v>
          </cell>
          <cell r="EH265">
            <v>0</v>
          </cell>
          <cell r="EK265">
            <v>599</v>
          </cell>
          <cell r="EL265">
            <v>3587</v>
          </cell>
          <cell r="EM265">
            <v>1782</v>
          </cell>
          <cell r="EO265">
            <v>10</v>
          </cell>
          <cell r="EP265">
            <v>60.1</v>
          </cell>
          <cell r="EQ265">
            <v>29.9</v>
          </cell>
          <cell r="ER265">
            <v>48.1</v>
          </cell>
          <cell r="ES265"/>
        </row>
        <row r="266">
          <cell r="E266">
            <v>34370</v>
          </cell>
          <cell r="F266">
            <v>826</v>
          </cell>
          <cell r="L266">
            <v>1002</v>
          </cell>
          <cell r="R266">
            <v>998</v>
          </cell>
          <cell r="X266">
            <v>1182</v>
          </cell>
          <cell r="AD266">
            <v>1952</v>
          </cell>
          <cell r="AJ266">
            <v>1914</v>
          </cell>
          <cell r="AP266">
            <v>1902</v>
          </cell>
          <cell r="AV266">
            <v>1981</v>
          </cell>
          <cell r="BB266">
            <v>2201</v>
          </cell>
          <cell r="BH266">
            <v>2403</v>
          </cell>
          <cell r="BN266">
            <v>2243</v>
          </cell>
          <cell r="BT266">
            <v>2118</v>
          </cell>
          <cell r="BZ266">
            <v>1952</v>
          </cell>
          <cell r="CF266">
            <v>2066</v>
          </cell>
          <cell r="CL266">
            <v>2954</v>
          </cell>
          <cell r="CR266">
            <v>2287</v>
          </cell>
          <cell r="CX266">
            <v>1873</v>
          </cell>
          <cell r="DD266">
            <v>1483</v>
          </cell>
          <cell r="DJ266">
            <v>742</v>
          </cell>
          <cell r="DP266">
            <v>239</v>
          </cell>
          <cell r="DV266">
            <v>49</v>
          </cell>
          <cell r="EB266">
            <v>3</v>
          </cell>
          <cell r="EH266">
            <v>0</v>
          </cell>
          <cell r="EK266">
            <v>2826</v>
          </cell>
          <cell r="EL266">
            <v>19848</v>
          </cell>
          <cell r="EM266">
            <v>11696</v>
          </cell>
          <cell r="EO266">
            <v>8.1999999999999993</v>
          </cell>
          <cell r="EP266">
            <v>57.7</v>
          </cell>
          <cell r="EQ266">
            <v>34</v>
          </cell>
          <cell r="ER266">
            <v>50.6</v>
          </cell>
          <cell r="ES266">
            <v>105</v>
          </cell>
        </row>
        <row r="267">
          <cell r="E267">
            <v>15438</v>
          </cell>
          <cell r="F267">
            <v>451</v>
          </cell>
          <cell r="L267">
            <v>540</v>
          </cell>
          <cell r="R267">
            <v>511</v>
          </cell>
          <cell r="X267">
            <v>557</v>
          </cell>
          <cell r="AD267">
            <v>860</v>
          </cell>
          <cell r="AJ267">
            <v>846</v>
          </cell>
          <cell r="AP267">
            <v>899</v>
          </cell>
          <cell r="AV267">
            <v>946</v>
          </cell>
          <cell r="BB267">
            <v>1071</v>
          </cell>
          <cell r="BH267">
            <v>1167</v>
          </cell>
          <cell r="BN267">
            <v>1027</v>
          </cell>
          <cell r="BT267">
            <v>1024</v>
          </cell>
          <cell r="BZ267">
            <v>945</v>
          </cell>
          <cell r="CF267">
            <v>965</v>
          </cell>
          <cell r="CL267">
            <v>1342</v>
          </cell>
          <cell r="CR267">
            <v>919</v>
          </cell>
          <cell r="CX267">
            <v>665</v>
          </cell>
          <cell r="DD267">
            <v>484</v>
          </cell>
          <cell r="DJ267">
            <v>174</v>
          </cell>
          <cell r="DP267">
            <v>42</v>
          </cell>
          <cell r="DV267">
            <v>3</v>
          </cell>
          <cell r="EB267">
            <v>0</v>
          </cell>
          <cell r="EH267">
            <v>0</v>
          </cell>
          <cell r="EK267">
            <v>1502</v>
          </cell>
          <cell r="EL267">
            <v>9342</v>
          </cell>
          <cell r="EM267">
            <v>4594</v>
          </cell>
          <cell r="EO267">
            <v>9.6999999999999993</v>
          </cell>
          <cell r="EP267">
            <v>60.5</v>
          </cell>
          <cell r="EQ267">
            <v>29.8</v>
          </cell>
          <cell r="ER267">
            <v>48.3</v>
          </cell>
          <cell r="ES267"/>
        </row>
        <row r="268">
          <cell r="E268">
            <v>18932</v>
          </cell>
          <cell r="F268">
            <v>375</v>
          </cell>
          <cell r="L268">
            <v>462</v>
          </cell>
          <cell r="R268">
            <v>487</v>
          </cell>
          <cell r="X268">
            <v>625</v>
          </cell>
          <cell r="AD268">
            <v>1092</v>
          </cell>
          <cell r="AJ268">
            <v>1068</v>
          </cell>
          <cell r="AP268">
            <v>1003</v>
          </cell>
          <cell r="AV268">
            <v>1035</v>
          </cell>
          <cell r="BB268">
            <v>1130</v>
          </cell>
          <cell r="BH268">
            <v>1236</v>
          </cell>
          <cell r="BN268">
            <v>1216</v>
          </cell>
          <cell r="BT268">
            <v>1094</v>
          </cell>
          <cell r="BZ268">
            <v>1007</v>
          </cell>
          <cell r="CF268">
            <v>1101</v>
          </cell>
          <cell r="CL268">
            <v>1612</v>
          </cell>
          <cell r="CR268">
            <v>1368</v>
          </cell>
          <cell r="CX268">
            <v>1208</v>
          </cell>
          <cell r="DD268">
            <v>999</v>
          </cell>
          <cell r="DJ268">
            <v>568</v>
          </cell>
          <cell r="DP268">
            <v>197</v>
          </cell>
          <cell r="DV268">
            <v>46</v>
          </cell>
          <cell r="EB268">
            <v>3</v>
          </cell>
          <cell r="EH268">
            <v>0</v>
          </cell>
          <cell r="EK268">
            <v>1324</v>
          </cell>
          <cell r="EL268">
            <v>10506</v>
          </cell>
          <cell r="EM268">
            <v>7102</v>
          </cell>
          <cell r="EO268">
            <v>7</v>
          </cell>
          <cell r="EP268">
            <v>55.5</v>
          </cell>
          <cell r="EQ268">
            <v>37.5</v>
          </cell>
          <cell r="ER268">
            <v>52.5</v>
          </cell>
          <cell r="ES268"/>
        </row>
        <row r="269">
          <cell r="E269">
            <v>1734</v>
          </cell>
          <cell r="F269">
            <v>35</v>
          </cell>
          <cell r="L269">
            <v>36</v>
          </cell>
          <cell r="R269">
            <v>44</v>
          </cell>
          <cell r="X269">
            <v>52</v>
          </cell>
          <cell r="AD269">
            <v>106</v>
          </cell>
          <cell r="AJ269">
            <v>96</v>
          </cell>
          <cell r="AP269">
            <v>103</v>
          </cell>
          <cell r="AV269">
            <v>112</v>
          </cell>
          <cell r="BB269">
            <v>110</v>
          </cell>
          <cell r="BH269">
            <v>119</v>
          </cell>
          <cell r="BN269">
            <v>126</v>
          </cell>
          <cell r="BT269">
            <v>102</v>
          </cell>
          <cell r="BZ269">
            <v>101</v>
          </cell>
          <cell r="CF269">
            <v>110</v>
          </cell>
          <cell r="CL269">
            <v>170</v>
          </cell>
          <cell r="CR269">
            <v>109</v>
          </cell>
          <cell r="CX269">
            <v>99</v>
          </cell>
          <cell r="DD269">
            <v>56</v>
          </cell>
          <cell r="DJ269">
            <v>35</v>
          </cell>
          <cell r="DP269">
            <v>12</v>
          </cell>
          <cell r="DV269">
            <v>1</v>
          </cell>
          <cell r="EB269">
            <v>0</v>
          </cell>
          <cell r="EH269">
            <v>0</v>
          </cell>
          <cell r="EK269">
            <v>115</v>
          </cell>
          <cell r="EL269">
            <v>1027</v>
          </cell>
          <cell r="EM269">
            <v>592</v>
          </cell>
          <cell r="EO269">
            <v>6.6</v>
          </cell>
          <cell r="EP269">
            <v>59.2</v>
          </cell>
          <cell r="EQ269">
            <v>34.1</v>
          </cell>
          <cell r="ER269">
            <v>51</v>
          </cell>
          <cell r="ES269">
            <v>100</v>
          </cell>
        </row>
        <row r="270">
          <cell r="E270">
            <v>777</v>
          </cell>
          <cell r="F270">
            <v>21</v>
          </cell>
          <cell r="L270">
            <v>14</v>
          </cell>
          <cell r="R270">
            <v>18</v>
          </cell>
          <cell r="X270">
            <v>26</v>
          </cell>
          <cell r="AD270">
            <v>56</v>
          </cell>
          <cell r="AJ270">
            <v>47</v>
          </cell>
          <cell r="AP270">
            <v>44</v>
          </cell>
          <cell r="AV270">
            <v>56</v>
          </cell>
          <cell r="BB270">
            <v>61</v>
          </cell>
          <cell r="BH270">
            <v>51</v>
          </cell>
          <cell r="BN270">
            <v>60</v>
          </cell>
          <cell r="BT270">
            <v>51</v>
          </cell>
          <cell r="BZ270">
            <v>44</v>
          </cell>
          <cell r="CF270">
            <v>52</v>
          </cell>
          <cell r="CL270">
            <v>73</v>
          </cell>
          <cell r="CR270">
            <v>48</v>
          </cell>
          <cell r="CX270">
            <v>27</v>
          </cell>
          <cell r="DD270">
            <v>19</v>
          </cell>
          <cell r="DJ270">
            <v>8</v>
          </cell>
          <cell r="DP270">
            <v>1</v>
          </cell>
          <cell r="DV270">
            <v>0</v>
          </cell>
          <cell r="EB270">
            <v>0</v>
          </cell>
          <cell r="EH270">
            <v>0</v>
          </cell>
          <cell r="EK270">
            <v>53</v>
          </cell>
          <cell r="EL270">
            <v>496</v>
          </cell>
          <cell r="EM270">
            <v>228</v>
          </cell>
          <cell r="EO270">
            <v>6.8</v>
          </cell>
          <cell r="EP270">
            <v>63.8</v>
          </cell>
          <cell r="EQ270">
            <v>29.3</v>
          </cell>
          <cell r="ER270">
            <v>48.4</v>
          </cell>
          <cell r="ES270"/>
        </row>
        <row r="271">
          <cell r="E271">
            <v>957</v>
          </cell>
          <cell r="F271">
            <v>14</v>
          </cell>
          <cell r="L271">
            <v>22</v>
          </cell>
          <cell r="R271">
            <v>26</v>
          </cell>
          <cell r="X271">
            <v>26</v>
          </cell>
          <cell r="AD271">
            <v>50</v>
          </cell>
          <cell r="AJ271">
            <v>49</v>
          </cell>
          <cell r="AP271">
            <v>59</v>
          </cell>
          <cell r="AV271">
            <v>56</v>
          </cell>
          <cell r="BB271">
            <v>49</v>
          </cell>
          <cell r="BH271">
            <v>68</v>
          </cell>
          <cell r="BN271">
            <v>66</v>
          </cell>
          <cell r="BT271">
            <v>51</v>
          </cell>
          <cell r="BZ271">
            <v>57</v>
          </cell>
          <cell r="CF271">
            <v>58</v>
          </cell>
          <cell r="CL271">
            <v>97</v>
          </cell>
          <cell r="CR271">
            <v>61</v>
          </cell>
          <cell r="CX271">
            <v>72</v>
          </cell>
          <cell r="DD271">
            <v>37</v>
          </cell>
          <cell r="DJ271">
            <v>27</v>
          </cell>
          <cell r="DP271">
            <v>11</v>
          </cell>
          <cell r="DV271">
            <v>1</v>
          </cell>
          <cell r="EB271">
            <v>0</v>
          </cell>
          <cell r="EH271">
            <v>0</v>
          </cell>
          <cell r="EK271">
            <v>62</v>
          </cell>
          <cell r="EL271">
            <v>531</v>
          </cell>
          <cell r="EM271">
            <v>364</v>
          </cell>
          <cell r="EO271">
            <v>6.5</v>
          </cell>
          <cell r="EP271">
            <v>55.5</v>
          </cell>
          <cell r="EQ271">
            <v>38</v>
          </cell>
          <cell r="ER271">
            <v>53.1</v>
          </cell>
          <cell r="ES271"/>
        </row>
        <row r="272">
          <cell r="E272">
            <v>3539</v>
          </cell>
          <cell r="F272">
            <v>77</v>
          </cell>
          <cell r="L272">
            <v>72</v>
          </cell>
          <cell r="R272">
            <v>74</v>
          </cell>
          <cell r="X272">
            <v>83</v>
          </cell>
          <cell r="AD272">
            <v>204</v>
          </cell>
          <cell r="AJ272">
            <v>320</v>
          </cell>
          <cell r="AP272">
            <v>257</v>
          </cell>
          <cell r="AV272">
            <v>253</v>
          </cell>
          <cell r="BB272">
            <v>250</v>
          </cell>
          <cell r="BH272">
            <v>227</v>
          </cell>
          <cell r="BN272">
            <v>212</v>
          </cell>
          <cell r="BT272">
            <v>226</v>
          </cell>
          <cell r="BZ272">
            <v>190</v>
          </cell>
          <cell r="CF272">
            <v>198</v>
          </cell>
          <cell r="CL272">
            <v>275</v>
          </cell>
          <cell r="CR272">
            <v>233</v>
          </cell>
          <cell r="CX272">
            <v>172</v>
          </cell>
          <cell r="DD272">
            <v>127</v>
          </cell>
          <cell r="DJ272">
            <v>65</v>
          </cell>
          <cell r="DP272">
            <v>19</v>
          </cell>
          <cell r="DV272">
            <v>5</v>
          </cell>
          <cell r="EB272">
            <v>0</v>
          </cell>
          <cell r="EH272">
            <v>0</v>
          </cell>
          <cell r="EK272">
            <v>223</v>
          </cell>
          <cell r="EL272">
            <v>2222</v>
          </cell>
          <cell r="EM272">
            <v>1094</v>
          </cell>
          <cell r="EO272">
            <v>6.3</v>
          </cell>
          <cell r="EP272">
            <v>62.8</v>
          </cell>
          <cell r="EQ272">
            <v>30.9</v>
          </cell>
          <cell r="ER272">
            <v>49.5</v>
          </cell>
          <cell r="ES272">
            <v>101</v>
          </cell>
        </row>
        <row r="273">
          <cell r="E273">
            <v>1601</v>
          </cell>
          <cell r="F273">
            <v>46</v>
          </cell>
          <cell r="L273">
            <v>38</v>
          </cell>
          <cell r="R273">
            <v>43</v>
          </cell>
          <cell r="X273">
            <v>48</v>
          </cell>
          <cell r="AD273">
            <v>96</v>
          </cell>
          <cell r="AJ273">
            <v>129</v>
          </cell>
          <cell r="AP273">
            <v>114</v>
          </cell>
          <cell r="AV273">
            <v>130</v>
          </cell>
          <cell r="BB273">
            <v>114</v>
          </cell>
          <cell r="BH273">
            <v>116</v>
          </cell>
          <cell r="BN273">
            <v>90</v>
          </cell>
          <cell r="BT273">
            <v>102</v>
          </cell>
          <cell r="BZ273">
            <v>94</v>
          </cell>
          <cell r="CF273">
            <v>78</v>
          </cell>
          <cell r="CL273">
            <v>134</v>
          </cell>
          <cell r="CR273">
            <v>92</v>
          </cell>
          <cell r="CX273">
            <v>58</v>
          </cell>
          <cell r="DD273">
            <v>54</v>
          </cell>
          <cell r="DJ273">
            <v>20</v>
          </cell>
          <cell r="DP273">
            <v>5</v>
          </cell>
          <cell r="DV273">
            <v>0</v>
          </cell>
          <cell r="EB273">
            <v>0</v>
          </cell>
          <cell r="EH273">
            <v>0</v>
          </cell>
          <cell r="EK273">
            <v>127</v>
          </cell>
          <cell r="EL273">
            <v>1033</v>
          </cell>
          <cell r="EM273">
            <v>441</v>
          </cell>
          <cell r="EO273">
            <v>7.9</v>
          </cell>
          <cell r="EP273">
            <v>64.5</v>
          </cell>
          <cell r="EQ273">
            <v>27.5</v>
          </cell>
          <cell r="ER273">
            <v>47.5</v>
          </cell>
          <cell r="ES273"/>
        </row>
        <row r="274">
          <cell r="E274">
            <v>1938</v>
          </cell>
          <cell r="F274">
            <v>31</v>
          </cell>
          <cell r="L274">
            <v>34</v>
          </cell>
          <cell r="R274">
            <v>31</v>
          </cell>
          <cell r="X274">
            <v>35</v>
          </cell>
          <cell r="AD274">
            <v>108</v>
          </cell>
          <cell r="AJ274">
            <v>191</v>
          </cell>
          <cell r="AP274">
            <v>143</v>
          </cell>
          <cell r="AV274">
            <v>123</v>
          </cell>
          <cell r="BB274">
            <v>136</v>
          </cell>
          <cell r="BH274">
            <v>111</v>
          </cell>
          <cell r="BN274">
            <v>122</v>
          </cell>
          <cell r="BT274">
            <v>124</v>
          </cell>
          <cell r="BZ274">
            <v>96</v>
          </cell>
          <cell r="CF274">
            <v>120</v>
          </cell>
          <cell r="CL274">
            <v>141</v>
          </cell>
          <cell r="CR274">
            <v>141</v>
          </cell>
          <cell r="CX274">
            <v>114</v>
          </cell>
          <cell r="DD274">
            <v>73</v>
          </cell>
          <cell r="DJ274">
            <v>45</v>
          </cell>
          <cell r="DP274">
            <v>14</v>
          </cell>
          <cell r="DV274">
            <v>5</v>
          </cell>
          <cell r="EB274">
            <v>0</v>
          </cell>
          <cell r="EH274">
            <v>0</v>
          </cell>
          <cell r="EK274">
            <v>96</v>
          </cell>
          <cell r="EL274">
            <v>1189</v>
          </cell>
          <cell r="EM274">
            <v>653</v>
          </cell>
          <cell r="EO274">
            <v>5</v>
          </cell>
          <cell r="EP274">
            <v>61.4</v>
          </cell>
          <cell r="EQ274">
            <v>33.700000000000003</v>
          </cell>
          <cell r="ER274">
            <v>51.1</v>
          </cell>
          <cell r="ES274"/>
        </row>
        <row r="275">
          <cell r="E275">
            <v>1179</v>
          </cell>
          <cell r="F275">
            <v>20</v>
          </cell>
          <cell r="L275">
            <v>24</v>
          </cell>
          <cell r="R275">
            <v>19</v>
          </cell>
          <cell r="X275">
            <v>65</v>
          </cell>
          <cell r="AD275">
            <v>65</v>
          </cell>
          <cell r="AJ275">
            <v>48</v>
          </cell>
          <cell r="AP275">
            <v>47</v>
          </cell>
          <cell r="AV275">
            <v>55</v>
          </cell>
          <cell r="BB275">
            <v>75</v>
          </cell>
          <cell r="BH275">
            <v>97</v>
          </cell>
          <cell r="BN275">
            <v>79</v>
          </cell>
          <cell r="BT275">
            <v>70</v>
          </cell>
          <cell r="BZ275">
            <v>60</v>
          </cell>
          <cell r="CF275">
            <v>67</v>
          </cell>
          <cell r="CL275">
            <v>102</v>
          </cell>
          <cell r="CR275">
            <v>119</v>
          </cell>
          <cell r="CX275">
            <v>85</v>
          </cell>
          <cell r="DD275">
            <v>50</v>
          </cell>
          <cell r="DJ275">
            <v>23</v>
          </cell>
          <cell r="DP275">
            <v>8</v>
          </cell>
          <cell r="DV275">
            <v>1</v>
          </cell>
          <cell r="EB275">
            <v>0</v>
          </cell>
          <cell r="EH275">
            <v>0</v>
          </cell>
          <cell r="EK275">
            <v>63</v>
          </cell>
          <cell r="EL275">
            <v>661</v>
          </cell>
          <cell r="EM275">
            <v>455</v>
          </cell>
          <cell r="EO275">
            <v>5.3</v>
          </cell>
          <cell r="EP275">
            <v>56.1</v>
          </cell>
          <cell r="EQ275">
            <v>38.6</v>
          </cell>
          <cell r="ER275">
            <v>53.1</v>
          </cell>
          <cell r="ES275">
            <v>102</v>
          </cell>
        </row>
        <row r="276">
          <cell r="E276">
            <v>475</v>
          </cell>
          <cell r="F276">
            <v>7</v>
          </cell>
          <cell r="L276">
            <v>14</v>
          </cell>
          <cell r="R276">
            <v>9</v>
          </cell>
          <cell r="X276">
            <v>22</v>
          </cell>
          <cell r="AD276">
            <v>28</v>
          </cell>
          <cell r="AJ276">
            <v>18</v>
          </cell>
          <cell r="AP276">
            <v>23</v>
          </cell>
          <cell r="AV276">
            <v>25</v>
          </cell>
          <cell r="BB276">
            <v>42</v>
          </cell>
          <cell r="BH276">
            <v>42</v>
          </cell>
          <cell r="BN276">
            <v>33</v>
          </cell>
          <cell r="BT276">
            <v>30</v>
          </cell>
          <cell r="BZ276">
            <v>26</v>
          </cell>
          <cell r="CF276">
            <v>31</v>
          </cell>
          <cell r="CL276">
            <v>45</v>
          </cell>
          <cell r="CR276">
            <v>39</v>
          </cell>
          <cell r="CX276">
            <v>23</v>
          </cell>
          <cell r="DD276">
            <v>15</v>
          </cell>
          <cell r="DJ276">
            <v>3</v>
          </cell>
          <cell r="DP276">
            <v>0</v>
          </cell>
          <cell r="DV276">
            <v>0</v>
          </cell>
          <cell r="EB276">
            <v>0</v>
          </cell>
          <cell r="EH276">
            <v>0</v>
          </cell>
          <cell r="EK276">
            <v>30</v>
          </cell>
          <cell r="EL276">
            <v>289</v>
          </cell>
          <cell r="EM276">
            <v>156</v>
          </cell>
          <cell r="EO276">
            <v>6.3</v>
          </cell>
          <cell r="EP276">
            <v>60.8</v>
          </cell>
          <cell r="EQ276">
            <v>32.799999999999997</v>
          </cell>
          <cell r="ER276">
            <v>50.3</v>
          </cell>
          <cell r="ES276"/>
        </row>
        <row r="277">
          <cell r="E277">
            <v>704</v>
          </cell>
          <cell r="F277">
            <v>13</v>
          </cell>
          <cell r="L277">
            <v>10</v>
          </cell>
          <cell r="R277">
            <v>10</v>
          </cell>
          <cell r="X277">
            <v>43</v>
          </cell>
          <cell r="AD277">
            <v>37</v>
          </cell>
          <cell r="AJ277">
            <v>30</v>
          </cell>
          <cell r="AP277">
            <v>24</v>
          </cell>
          <cell r="AV277">
            <v>30</v>
          </cell>
          <cell r="BB277">
            <v>33</v>
          </cell>
          <cell r="BH277">
            <v>55</v>
          </cell>
          <cell r="BN277">
            <v>46</v>
          </cell>
          <cell r="BT277">
            <v>40</v>
          </cell>
          <cell r="BZ277">
            <v>34</v>
          </cell>
          <cell r="CF277">
            <v>36</v>
          </cell>
          <cell r="CL277">
            <v>57</v>
          </cell>
          <cell r="CR277">
            <v>80</v>
          </cell>
          <cell r="CX277">
            <v>62</v>
          </cell>
          <cell r="DD277">
            <v>35</v>
          </cell>
          <cell r="DJ277">
            <v>20</v>
          </cell>
          <cell r="DP277">
            <v>8</v>
          </cell>
          <cell r="DV277">
            <v>1</v>
          </cell>
          <cell r="EB277">
            <v>0</v>
          </cell>
          <cell r="EH277">
            <v>0</v>
          </cell>
          <cell r="EK277">
            <v>33</v>
          </cell>
          <cell r="EL277">
            <v>372</v>
          </cell>
          <cell r="EM277">
            <v>299</v>
          </cell>
          <cell r="EO277">
            <v>4.7</v>
          </cell>
          <cell r="EP277">
            <v>52.8</v>
          </cell>
          <cell r="EQ277">
            <v>42.5</v>
          </cell>
          <cell r="ER277">
            <v>55</v>
          </cell>
          <cell r="ES277"/>
        </row>
        <row r="278">
          <cell r="E278">
            <v>2712</v>
          </cell>
          <cell r="F278">
            <v>67</v>
          </cell>
          <cell r="L278">
            <v>80</v>
          </cell>
          <cell r="R278">
            <v>60</v>
          </cell>
          <cell r="X278">
            <v>108</v>
          </cell>
          <cell r="AD278">
            <v>152</v>
          </cell>
          <cell r="AJ278">
            <v>183</v>
          </cell>
          <cell r="AP278">
            <v>172</v>
          </cell>
          <cell r="AV278">
            <v>162</v>
          </cell>
          <cell r="BB278">
            <v>161</v>
          </cell>
          <cell r="BH278">
            <v>193</v>
          </cell>
          <cell r="BN278">
            <v>184</v>
          </cell>
          <cell r="BT278">
            <v>180</v>
          </cell>
          <cell r="BZ278">
            <v>148</v>
          </cell>
          <cell r="CF278">
            <v>130</v>
          </cell>
          <cell r="CL278">
            <v>249</v>
          </cell>
          <cell r="CR278">
            <v>156</v>
          </cell>
          <cell r="CX278">
            <v>143</v>
          </cell>
          <cell r="DD278">
            <v>108</v>
          </cell>
          <cell r="DJ278">
            <v>50</v>
          </cell>
          <cell r="DP278">
            <v>22</v>
          </cell>
          <cell r="DV278">
            <v>4</v>
          </cell>
          <cell r="EB278">
            <v>0</v>
          </cell>
          <cell r="EH278">
            <v>0</v>
          </cell>
          <cell r="EK278">
            <v>207</v>
          </cell>
          <cell r="EL278">
            <v>1643</v>
          </cell>
          <cell r="EM278">
            <v>862</v>
          </cell>
          <cell r="EO278">
            <v>7.6</v>
          </cell>
          <cell r="EP278">
            <v>60.6</v>
          </cell>
          <cell r="EQ278">
            <v>31.8</v>
          </cell>
          <cell r="ER278">
            <v>49.7</v>
          </cell>
          <cell r="ES278">
            <v>104</v>
          </cell>
        </row>
        <row r="279">
          <cell r="E279">
            <v>1166</v>
          </cell>
          <cell r="F279">
            <v>37</v>
          </cell>
          <cell r="L279">
            <v>43</v>
          </cell>
          <cell r="R279">
            <v>27</v>
          </cell>
          <cell r="X279">
            <v>40</v>
          </cell>
          <cell r="AD279">
            <v>66</v>
          </cell>
          <cell r="AJ279">
            <v>82</v>
          </cell>
          <cell r="AP279">
            <v>86</v>
          </cell>
          <cell r="AV279">
            <v>78</v>
          </cell>
          <cell r="BB279">
            <v>79</v>
          </cell>
          <cell r="BH279">
            <v>97</v>
          </cell>
          <cell r="BN279">
            <v>89</v>
          </cell>
          <cell r="BT279">
            <v>65</v>
          </cell>
          <cell r="BZ279">
            <v>66</v>
          </cell>
          <cell r="CF279">
            <v>64</v>
          </cell>
          <cell r="CL279">
            <v>104</v>
          </cell>
          <cell r="CR279">
            <v>62</v>
          </cell>
          <cell r="CX279">
            <v>41</v>
          </cell>
          <cell r="DD279">
            <v>28</v>
          </cell>
          <cell r="DJ279">
            <v>10</v>
          </cell>
          <cell r="DP279">
            <v>2</v>
          </cell>
          <cell r="DV279">
            <v>0</v>
          </cell>
          <cell r="EB279">
            <v>0</v>
          </cell>
          <cell r="EH279">
            <v>0</v>
          </cell>
          <cell r="EK279">
            <v>107</v>
          </cell>
          <cell r="EL279">
            <v>748</v>
          </cell>
          <cell r="EM279">
            <v>311</v>
          </cell>
          <cell r="EO279">
            <v>9.1999999999999993</v>
          </cell>
          <cell r="EP279">
            <v>64.2</v>
          </cell>
          <cell r="EQ279">
            <v>26.7</v>
          </cell>
          <cell r="ER279">
            <v>46.7</v>
          </cell>
          <cell r="ES279"/>
        </row>
        <row r="280">
          <cell r="E280">
            <v>1546</v>
          </cell>
          <cell r="F280">
            <v>30</v>
          </cell>
          <cell r="L280">
            <v>37</v>
          </cell>
          <cell r="R280">
            <v>33</v>
          </cell>
          <cell r="X280">
            <v>68</v>
          </cell>
          <cell r="AD280">
            <v>86</v>
          </cell>
          <cell r="AJ280">
            <v>101</v>
          </cell>
          <cell r="AP280">
            <v>86</v>
          </cell>
          <cell r="AV280">
            <v>84</v>
          </cell>
          <cell r="BB280">
            <v>82</v>
          </cell>
          <cell r="BH280">
            <v>96</v>
          </cell>
          <cell r="BN280">
            <v>95</v>
          </cell>
          <cell r="BT280">
            <v>115</v>
          </cell>
          <cell r="BZ280">
            <v>82</v>
          </cell>
          <cell r="CF280">
            <v>66</v>
          </cell>
          <cell r="CL280">
            <v>145</v>
          </cell>
          <cell r="CR280">
            <v>94</v>
          </cell>
          <cell r="CX280">
            <v>102</v>
          </cell>
          <cell r="DD280">
            <v>80</v>
          </cell>
          <cell r="DJ280">
            <v>40</v>
          </cell>
          <cell r="DP280">
            <v>20</v>
          </cell>
          <cell r="DV280">
            <v>4</v>
          </cell>
          <cell r="EB280">
            <v>0</v>
          </cell>
          <cell r="EH280">
            <v>0</v>
          </cell>
          <cell r="EK280">
            <v>100</v>
          </cell>
          <cell r="EL280">
            <v>895</v>
          </cell>
          <cell r="EM280">
            <v>551</v>
          </cell>
          <cell r="EO280">
            <v>6.5</v>
          </cell>
          <cell r="EP280">
            <v>57.9</v>
          </cell>
          <cell r="EQ280">
            <v>35.6</v>
          </cell>
          <cell r="ER280">
            <v>52</v>
          </cell>
          <cell r="ES280"/>
        </row>
        <row r="281">
          <cell r="E281">
            <v>2947</v>
          </cell>
          <cell r="F281">
            <v>70</v>
          </cell>
          <cell r="L281">
            <v>85</v>
          </cell>
          <cell r="R281">
            <v>83</v>
          </cell>
          <cell r="X281">
            <v>107</v>
          </cell>
          <cell r="AD281">
            <v>168</v>
          </cell>
          <cell r="AJ281">
            <v>180</v>
          </cell>
          <cell r="AP281">
            <v>191</v>
          </cell>
          <cell r="AV281">
            <v>183</v>
          </cell>
          <cell r="BB281">
            <v>215</v>
          </cell>
          <cell r="BH281">
            <v>240</v>
          </cell>
          <cell r="BN281">
            <v>166</v>
          </cell>
          <cell r="BT281">
            <v>160</v>
          </cell>
          <cell r="BZ281">
            <v>151</v>
          </cell>
          <cell r="CF281">
            <v>163</v>
          </cell>
          <cell r="CL281">
            <v>239</v>
          </cell>
          <cell r="CR281">
            <v>200</v>
          </cell>
          <cell r="CX281">
            <v>131</v>
          </cell>
          <cell r="DD281">
            <v>121</v>
          </cell>
          <cell r="DJ281">
            <v>68</v>
          </cell>
          <cell r="DP281">
            <v>22</v>
          </cell>
          <cell r="DV281">
            <v>4</v>
          </cell>
          <cell r="EB281">
            <v>0</v>
          </cell>
          <cell r="EH281">
            <v>0</v>
          </cell>
          <cell r="EK281">
            <v>238</v>
          </cell>
          <cell r="EL281">
            <v>1761</v>
          </cell>
          <cell r="EM281">
            <v>948</v>
          </cell>
          <cell r="EO281">
            <v>8.1</v>
          </cell>
          <cell r="EP281">
            <v>59.8</v>
          </cell>
          <cell r="EQ281">
            <v>32.200000000000003</v>
          </cell>
          <cell r="ER281">
            <v>49.5</v>
          </cell>
          <cell r="ES281">
            <v>102</v>
          </cell>
        </row>
        <row r="282">
          <cell r="E282">
            <v>1310</v>
          </cell>
          <cell r="F282">
            <v>38</v>
          </cell>
          <cell r="L282">
            <v>45</v>
          </cell>
          <cell r="R282">
            <v>42</v>
          </cell>
          <cell r="X282">
            <v>54</v>
          </cell>
          <cell r="AD282">
            <v>70</v>
          </cell>
          <cell r="AJ282">
            <v>77</v>
          </cell>
          <cell r="AP282">
            <v>86</v>
          </cell>
          <cell r="AV282">
            <v>78</v>
          </cell>
          <cell r="BB282">
            <v>100</v>
          </cell>
          <cell r="BH282">
            <v>118</v>
          </cell>
          <cell r="BN282">
            <v>74</v>
          </cell>
          <cell r="BT282">
            <v>86</v>
          </cell>
          <cell r="BZ282">
            <v>71</v>
          </cell>
          <cell r="CF282">
            <v>74</v>
          </cell>
          <cell r="CL282">
            <v>109</v>
          </cell>
          <cell r="CR282">
            <v>73</v>
          </cell>
          <cell r="CX282">
            <v>51</v>
          </cell>
          <cell r="DD282">
            <v>40</v>
          </cell>
          <cell r="DJ282">
            <v>19</v>
          </cell>
          <cell r="DP282">
            <v>5</v>
          </cell>
          <cell r="DV282">
            <v>0</v>
          </cell>
          <cell r="EB282">
            <v>0</v>
          </cell>
          <cell r="EH282">
            <v>0</v>
          </cell>
          <cell r="EK282">
            <v>125</v>
          </cell>
          <cell r="EL282">
            <v>814</v>
          </cell>
          <cell r="EM282">
            <v>371</v>
          </cell>
          <cell r="EO282">
            <v>9.5</v>
          </cell>
          <cell r="EP282">
            <v>62.1</v>
          </cell>
          <cell r="EQ282">
            <v>28.3</v>
          </cell>
          <cell r="ER282">
            <v>47.6</v>
          </cell>
          <cell r="ES282"/>
        </row>
        <row r="283">
          <cell r="E283">
            <v>1637</v>
          </cell>
          <cell r="F283">
            <v>32</v>
          </cell>
          <cell r="L283">
            <v>40</v>
          </cell>
          <cell r="R283">
            <v>41</v>
          </cell>
          <cell r="X283">
            <v>53</v>
          </cell>
          <cell r="AD283">
            <v>98</v>
          </cell>
          <cell r="AJ283">
            <v>103</v>
          </cell>
          <cell r="AP283">
            <v>105</v>
          </cell>
          <cell r="AV283">
            <v>105</v>
          </cell>
          <cell r="BB283">
            <v>115</v>
          </cell>
          <cell r="BH283">
            <v>122</v>
          </cell>
          <cell r="BN283">
            <v>92</v>
          </cell>
          <cell r="BT283">
            <v>74</v>
          </cell>
          <cell r="BZ283">
            <v>80</v>
          </cell>
          <cell r="CF283">
            <v>89</v>
          </cell>
          <cell r="CL283">
            <v>130</v>
          </cell>
          <cell r="CR283">
            <v>127</v>
          </cell>
          <cell r="CX283">
            <v>80</v>
          </cell>
          <cell r="DD283">
            <v>81</v>
          </cell>
          <cell r="DJ283">
            <v>49</v>
          </cell>
          <cell r="DP283">
            <v>17</v>
          </cell>
          <cell r="DV283">
            <v>4</v>
          </cell>
          <cell r="EB283">
            <v>0</v>
          </cell>
          <cell r="EH283">
            <v>0</v>
          </cell>
          <cell r="EK283">
            <v>113</v>
          </cell>
          <cell r="EL283">
            <v>947</v>
          </cell>
          <cell r="EM283">
            <v>577</v>
          </cell>
          <cell r="EO283">
            <v>6.9</v>
          </cell>
          <cell r="EP283">
            <v>57.8</v>
          </cell>
          <cell r="EQ283">
            <v>35.200000000000003</v>
          </cell>
          <cell r="ER283">
            <v>51.1</v>
          </cell>
          <cell r="ES283"/>
        </row>
        <row r="284">
          <cell r="E284">
            <v>2674</v>
          </cell>
          <cell r="F284">
            <v>57</v>
          </cell>
          <cell r="L284">
            <v>81</v>
          </cell>
          <cell r="R284">
            <v>97</v>
          </cell>
          <cell r="X284">
            <v>89</v>
          </cell>
          <cell r="AD284">
            <v>152</v>
          </cell>
          <cell r="AJ284">
            <v>119</v>
          </cell>
          <cell r="AP284">
            <v>138</v>
          </cell>
          <cell r="AV284">
            <v>123</v>
          </cell>
          <cell r="BB284">
            <v>196</v>
          </cell>
          <cell r="BH284">
            <v>197</v>
          </cell>
          <cell r="BN284">
            <v>175</v>
          </cell>
          <cell r="BT284">
            <v>168</v>
          </cell>
          <cell r="BZ284">
            <v>134</v>
          </cell>
          <cell r="CF284">
            <v>150</v>
          </cell>
          <cell r="CL284">
            <v>248</v>
          </cell>
          <cell r="CR284">
            <v>192</v>
          </cell>
          <cell r="CX284">
            <v>142</v>
          </cell>
          <cell r="DD284">
            <v>131</v>
          </cell>
          <cell r="DJ284">
            <v>61</v>
          </cell>
          <cell r="DP284">
            <v>18</v>
          </cell>
          <cell r="DV284">
            <v>5</v>
          </cell>
          <cell r="EB284">
            <v>1</v>
          </cell>
          <cell r="EH284">
            <v>0</v>
          </cell>
          <cell r="EK284">
            <v>235</v>
          </cell>
          <cell r="EL284">
            <v>1491</v>
          </cell>
          <cell r="EM284">
            <v>948</v>
          </cell>
          <cell r="EO284">
            <v>8.8000000000000007</v>
          </cell>
          <cell r="EP284">
            <v>55.8</v>
          </cell>
          <cell r="EQ284">
            <v>35.5</v>
          </cell>
          <cell r="ER284">
            <v>51.2</v>
          </cell>
          <cell r="ES284">
            <v>105</v>
          </cell>
        </row>
        <row r="285">
          <cell r="E285">
            <v>1200</v>
          </cell>
          <cell r="F285">
            <v>32</v>
          </cell>
          <cell r="L285">
            <v>41</v>
          </cell>
          <cell r="R285">
            <v>57</v>
          </cell>
          <cell r="X285">
            <v>47</v>
          </cell>
          <cell r="AD285">
            <v>88</v>
          </cell>
          <cell r="AJ285">
            <v>54</v>
          </cell>
          <cell r="AP285">
            <v>63</v>
          </cell>
          <cell r="AV285">
            <v>58</v>
          </cell>
          <cell r="BB285">
            <v>84</v>
          </cell>
          <cell r="BH285">
            <v>92</v>
          </cell>
          <cell r="BN285">
            <v>73</v>
          </cell>
          <cell r="BT285">
            <v>88</v>
          </cell>
          <cell r="BZ285">
            <v>67</v>
          </cell>
          <cell r="CF285">
            <v>65</v>
          </cell>
          <cell r="CL285">
            <v>107</v>
          </cell>
          <cell r="CR285">
            <v>84</v>
          </cell>
          <cell r="CX285">
            <v>45</v>
          </cell>
          <cell r="DD285">
            <v>42</v>
          </cell>
          <cell r="DJ285">
            <v>11</v>
          </cell>
          <cell r="DP285">
            <v>2</v>
          </cell>
          <cell r="DV285">
            <v>0</v>
          </cell>
          <cell r="EB285">
            <v>0</v>
          </cell>
          <cell r="EH285">
            <v>0</v>
          </cell>
          <cell r="EK285">
            <v>130</v>
          </cell>
          <cell r="EL285">
            <v>714</v>
          </cell>
          <cell r="EM285">
            <v>356</v>
          </cell>
          <cell r="EO285">
            <v>10.8</v>
          </cell>
          <cell r="EP285">
            <v>59.5</v>
          </cell>
          <cell r="EQ285">
            <v>29.7</v>
          </cell>
          <cell r="ER285">
            <v>47.8</v>
          </cell>
          <cell r="ES285"/>
        </row>
        <row r="286">
          <cell r="E286">
            <v>1474</v>
          </cell>
          <cell r="F286">
            <v>25</v>
          </cell>
          <cell r="L286">
            <v>40</v>
          </cell>
          <cell r="R286">
            <v>40</v>
          </cell>
          <cell r="X286">
            <v>42</v>
          </cell>
          <cell r="AD286">
            <v>64</v>
          </cell>
          <cell r="AJ286">
            <v>65</v>
          </cell>
          <cell r="AP286">
            <v>75</v>
          </cell>
          <cell r="AV286">
            <v>65</v>
          </cell>
          <cell r="BB286">
            <v>112</v>
          </cell>
          <cell r="BH286">
            <v>105</v>
          </cell>
          <cell r="BN286">
            <v>102</v>
          </cell>
          <cell r="BT286">
            <v>80</v>
          </cell>
          <cell r="BZ286">
            <v>67</v>
          </cell>
          <cell r="CF286">
            <v>85</v>
          </cell>
          <cell r="CL286">
            <v>141</v>
          </cell>
          <cell r="CR286">
            <v>108</v>
          </cell>
          <cell r="CX286">
            <v>97</v>
          </cell>
          <cell r="DD286">
            <v>89</v>
          </cell>
          <cell r="DJ286">
            <v>50</v>
          </cell>
          <cell r="DP286">
            <v>16</v>
          </cell>
          <cell r="DV286">
            <v>5</v>
          </cell>
          <cell r="EB286">
            <v>1</v>
          </cell>
          <cell r="EH286">
            <v>0</v>
          </cell>
          <cell r="EK286">
            <v>105</v>
          </cell>
          <cell r="EL286">
            <v>777</v>
          </cell>
          <cell r="EM286">
            <v>592</v>
          </cell>
          <cell r="EO286">
            <v>7.1</v>
          </cell>
          <cell r="EP286">
            <v>52.7</v>
          </cell>
          <cell r="EQ286">
            <v>40.200000000000003</v>
          </cell>
          <cell r="ER286">
            <v>54.1</v>
          </cell>
          <cell r="ES286"/>
        </row>
        <row r="287">
          <cell r="E287">
            <v>2058</v>
          </cell>
          <cell r="F287">
            <v>32</v>
          </cell>
          <cell r="L287">
            <v>40</v>
          </cell>
          <cell r="R287">
            <v>47</v>
          </cell>
          <cell r="X287">
            <v>52</v>
          </cell>
          <cell r="AD287">
            <v>164</v>
          </cell>
          <cell r="AJ287">
            <v>140</v>
          </cell>
          <cell r="AP287">
            <v>101</v>
          </cell>
          <cell r="AV287">
            <v>114</v>
          </cell>
          <cell r="BB287">
            <v>124</v>
          </cell>
          <cell r="BH287">
            <v>129</v>
          </cell>
          <cell r="BN287">
            <v>134</v>
          </cell>
          <cell r="BT287">
            <v>118</v>
          </cell>
          <cell r="BZ287">
            <v>120</v>
          </cell>
          <cell r="CF287">
            <v>137</v>
          </cell>
          <cell r="CL287">
            <v>172</v>
          </cell>
          <cell r="CR287">
            <v>130</v>
          </cell>
          <cell r="CX287">
            <v>124</v>
          </cell>
          <cell r="DD287">
            <v>100</v>
          </cell>
          <cell r="DJ287">
            <v>54</v>
          </cell>
          <cell r="DP287">
            <v>21</v>
          </cell>
          <cell r="DV287">
            <v>5</v>
          </cell>
          <cell r="EB287">
            <v>0</v>
          </cell>
          <cell r="EH287">
            <v>0</v>
          </cell>
          <cell r="EK287">
            <v>119</v>
          </cell>
          <cell r="EL287">
            <v>1196</v>
          </cell>
          <cell r="EM287">
            <v>743</v>
          </cell>
          <cell r="EO287">
            <v>5.8</v>
          </cell>
          <cell r="EP287">
            <v>58.1</v>
          </cell>
          <cell r="EQ287">
            <v>36.1</v>
          </cell>
          <cell r="ER287">
            <v>51.9</v>
          </cell>
          <cell r="ES287">
            <v>104</v>
          </cell>
        </row>
        <row r="288">
          <cell r="E288">
            <v>878</v>
          </cell>
          <cell r="F288">
            <v>18</v>
          </cell>
          <cell r="L288">
            <v>16</v>
          </cell>
          <cell r="R288">
            <v>23</v>
          </cell>
          <cell r="X288">
            <v>22</v>
          </cell>
          <cell r="AD288">
            <v>54</v>
          </cell>
          <cell r="AJ288">
            <v>57</v>
          </cell>
          <cell r="AP288">
            <v>41</v>
          </cell>
          <cell r="AV288">
            <v>59</v>
          </cell>
          <cell r="BB288">
            <v>50</v>
          </cell>
          <cell r="BH288">
            <v>50</v>
          </cell>
          <cell r="BN288">
            <v>61</v>
          </cell>
          <cell r="BT288">
            <v>67</v>
          </cell>
          <cell r="BZ288">
            <v>60</v>
          </cell>
          <cell r="CF288">
            <v>66</v>
          </cell>
          <cell r="CL288">
            <v>78</v>
          </cell>
          <cell r="CR288">
            <v>54</v>
          </cell>
          <cell r="CX288">
            <v>49</v>
          </cell>
          <cell r="DD288">
            <v>29</v>
          </cell>
          <cell r="DJ288">
            <v>17</v>
          </cell>
          <cell r="DP288">
            <v>7</v>
          </cell>
          <cell r="DV288">
            <v>0</v>
          </cell>
          <cell r="EB288">
            <v>0</v>
          </cell>
          <cell r="EH288">
            <v>0</v>
          </cell>
          <cell r="EK288">
            <v>57</v>
          </cell>
          <cell r="EL288">
            <v>521</v>
          </cell>
          <cell r="EM288">
            <v>300</v>
          </cell>
          <cell r="EO288">
            <v>6.5</v>
          </cell>
          <cell r="EP288">
            <v>59.3</v>
          </cell>
          <cell r="EQ288">
            <v>34.200000000000003</v>
          </cell>
          <cell r="ER288">
            <v>51.5</v>
          </cell>
          <cell r="ES288"/>
        </row>
        <row r="289">
          <cell r="E289">
            <v>1180</v>
          </cell>
          <cell r="F289">
            <v>14</v>
          </cell>
          <cell r="L289">
            <v>24</v>
          </cell>
          <cell r="R289">
            <v>24</v>
          </cell>
          <cell r="X289">
            <v>30</v>
          </cell>
          <cell r="AD289">
            <v>110</v>
          </cell>
          <cell r="AJ289">
            <v>83</v>
          </cell>
          <cell r="AP289">
            <v>60</v>
          </cell>
          <cell r="AV289">
            <v>55</v>
          </cell>
          <cell r="BB289">
            <v>74</v>
          </cell>
          <cell r="BH289">
            <v>79</v>
          </cell>
          <cell r="BN289">
            <v>73</v>
          </cell>
          <cell r="BT289">
            <v>51</v>
          </cell>
          <cell r="BZ289">
            <v>60</v>
          </cell>
          <cell r="CF289">
            <v>71</v>
          </cell>
          <cell r="CL289">
            <v>94</v>
          </cell>
          <cell r="CR289">
            <v>76</v>
          </cell>
          <cell r="CX289">
            <v>75</v>
          </cell>
          <cell r="DD289">
            <v>71</v>
          </cell>
          <cell r="DJ289">
            <v>37</v>
          </cell>
          <cell r="DP289">
            <v>14</v>
          </cell>
          <cell r="DV289">
            <v>5</v>
          </cell>
          <cell r="EB289">
            <v>0</v>
          </cell>
          <cell r="EH289">
            <v>0</v>
          </cell>
          <cell r="EK289">
            <v>62</v>
          </cell>
          <cell r="EL289">
            <v>675</v>
          </cell>
          <cell r="EM289">
            <v>443</v>
          </cell>
          <cell r="EO289">
            <v>5.3</v>
          </cell>
          <cell r="EP289">
            <v>57.2</v>
          </cell>
          <cell r="EQ289">
            <v>37.5</v>
          </cell>
          <cell r="ER289">
            <v>52.3</v>
          </cell>
          <cell r="ES289"/>
        </row>
        <row r="290">
          <cell r="E290">
            <v>3211</v>
          </cell>
          <cell r="F290">
            <v>85</v>
          </cell>
          <cell r="L290">
            <v>92</v>
          </cell>
          <cell r="R290">
            <v>112</v>
          </cell>
          <cell r="X290">
            <v>144</v>
          </cell>
          <cell r="AD290">
            <v>212</v>
          </cell>
          <cell r="AJ290">
            <v>149</v>
          </cell>
          <cell r="AP290">
            <v>162</v>
          </cell>
          <cell r="AV290">
            <v>181</v>
          </cell>
          <cell r="BB290">
            <v>194</v>
          </cell>
          <cell r="BH290">
            <v>237</v>
          </cell>
          <cell r="BN290">
            <v>226</v>
          </cell>
          <cell r="BT290">
            <v>201</v>
          </cell>
          <cell r="BZ290">
            <v>167</v>
          </cell>
          <cell r="CF290">
            <v>165</v>
          </cell>
          <cell r="CL290">
            <v>269</v>
          </cell>
          <cell r="CR290">
            <v>210</v>
          </cell>
          <cell r="CX290">
            <v>180</v>
          </cell>
          <cell r="DD290">
            <v>141</v>
          </cell>
          <cell r="DJ290">
            <v>65</v>
          </cell>
          <cell r="DP290">
            <v>17</v>
          </cell>
          <cell r="DV290">
            <v>1</v>
          </cell>
          <cell r="EB290">
            <v>1</v>
          </cell>
          <cell r="EH290">
            <v>0</v>
          </cell>
          <cell r="EK290">
            <v>289</v>
          </cell>
          <cell r="EL290">
            <v>1873</v>
          </cell>
          <cell r="EM290">
            <v>1049</v>
          </cell>
          <cell r="EO290">
            <v>9</v>
          </cell>
          <cell r="EP290">
            <v>58.3</v>
          </cell>
          <cell r="EQ290">
            <v>32.700000000000003</v>
          </cell>
          <cell r="ER290">
            <v>49.6</v>
          </cell>
          <cell r="ES290">
            <v>105</v>
          </cell>
        </row>
        <row r="291">
          <cell r="E291">
            <v>1343</v>
          </cell>
          <cell r="F291">
            <v>43</v>
          </cell>
          <cell r="L291">
            <v>51</v>
          </cell>
          <cell r="R291">
            <v>61</v>
          </cell>
          <cell r="X291">
            <v>55</v>
          </cell>
          <cell r="AD291">
            <v>55</v>
          </cell>
          <cell r="AJ291">
            <v>72</v>
          </cell>
          <cell r="AP291">
            <v>62</v>
          </cell>
          <cell r="AV291">
            <v>71</v>
          </cell>
          <cell r="BB291">
            <v>85</v>
          </cell>
          <cell r="BH291">
            <v>115</v>
          </cell>
          <cell r="BN291">
            <v>105</v>
          </cell>
          <cell r="BT291">
            <v>92</v>
          </cell>
          <cell r="BZ291">
            <v>77</v>
          </cell>
          <cell r="CF291">
            <v>77</v>
          </cell>
          <cell r="CL291">
            <v>116</v>
          </cell>
          <cell r="CR291">
            <v>73</v>
          </cell>
          <cell r="CX291">
            <v>68</v>
          </cell>
          <cell r="DD291">
            <v>46</v>
          </cell>
          <cell r="DJ291">
            <v>16</v>
          </cell>
          <cell r="DP291">
            <v>3</v>
          </cell>
          <cell r="DV291">
            <v>0</v>
          </cell>
          <cell r="EB291">
            <v>0</v>
          </cell>
          <cell r="EH291">
            <v>0</v>
          </cell>
          <cell r="EK291">
            <v>155</v>
          </cell>
          <cell r="EL291">
            <v>789</v>
          </cell>
          <cell r="EM291">
            <v>399</v>
          </cell>
          <cell r="EO291">
            <v>11.5</v>
          </cell>
          <cell r="EP291">
            <v>58.7</v>
          </cell>
          <cell r="EQ291">
            <v>29.7</v>
          </cell>
          <cell r="ER291">
            <v>48.3</v>
          </cell>
          <cell r="ES291"/>
        </row>
        <row r="292">
          <cell r="E292">
            <v>1868</v>
          </cell>
          <cell r="F292">
            <v>42</v>
          </cell>
          <cell r="L292">
            <v>41</v>
          </cell>
          <cell r="R292">
            <v>51</v>
          </cell>
          <cell r="X292">
            <v>89</v>
          </cell>
          <cell r="AD292">
            <v>157</v>
          </cell>
          <cell r="AJ292">
            <v>77</v>
          </cell>
          <cell r="AP292">
            <v>100</v>
          </cell>
          <cell r="AV292">
            <v>110</v>
          </cell>
          <cell r="BB292">
            <v>109</v>
          </cell>
          <cell r="BH292">
            <v>122</v>
          </cell>
          <cell r="BN292">
            <v>121</v>
          </cell>
          <cell r="BT292">
            <v>109</v>
          </cell>
          <cell r="BZ292">
            <v>90</v>
          </cell>
          <cell r="CF292">
            <v>88</v>
          </cell>
          <cell r="CL292">
            <v>153</v>
          </cell>
          <cell r="CR292">
            <v>137</v>
          </cell>
          <cell r="CX292">
            <v>112</v>
          </cell>
          <cell r="DD292">
            <v>95</v>
          </cell>
          <cell r="DJ292">
            <v>49</v>
          </cell>
          <cell r="DP292">
            <v>14</v>
          </cell>
          <cell r="DV292">
            <v>1</v>
          </cell>
          <cell r="EB292">
            <v>1</v>
          </cell>
          <cell r="EH292">
            <v>0</v>
          </cell>
          <cell r="EK292">
            <v>134</v>
          </cell>
          <cell r="EL292">
            <v>1084</v>
          </cell>
          <cell r="EM292">
            <v>650</v>
          </cell>
          <cell r="EO292">
            <v>7.2</v>
          </cell>
          <cell r="EP292">
            <v>58</v>
          </cell>
          <cell r="EQ292">
            <v>34.799999999999997</v>
          </cell>
          <cell r="ER292">
            <v>50.6</v>
          </cell>
          <cell r="ES292"/>
        </row>
        <row r="293">
          <cell r="E293">
            <v>4817</v>
          </cell>
          <cell r="F293">
            <v>91</v>
          </cell>
          <cell r="L293">
            <v>166</v>
          </cell>
          <cell r="R293">
            <v>158</v>
          </cell>
          <cell r="X293">
            <v>180</v>
          </cell>
          <cell r="AD293">
            <v>242</v>
          </cell>
          <cell r="AJ293">
            <v>250</v>
          </cell>
          <cell r="AP293">
            <v>252</v>
          </cell>
          <cell r="AV293">
            <v>283</v>
          </cell>
          <cell r="BB293">
            <v>271</v>
          </cell>
          <cell r="BH293">
            <v>324</v>
          </cell>
          <cell r="BN293">
            <v>310</v>
          </cell>
          <cell r="BT293">
            <v>292</v>
          </cell>
          <cell r="BZ293">
            <v>297</v>
          </cell>
          <cell r="CF293">
            <v>302</v>
          </cell>
          <cell r="CL293">
            <v>426</v>
          </cell>
          <cell r="CR293">
            <v>325</v>
          </cell>
          <cell r="CX293">
            <v>256</v>
          </cell>
          <cell r="DD293">
            <v>234</v>
          </cell>
          <cell r="DJ293">
            <v>119</v>
          </cell>
          <cell r="DP293">
            <v>30</v>
          </cell>
          <cell r="DV293">
            <v>8</v>
          </cell>
          <cell r="EB293">
            <v>1</v>
          </cell>
          <cell r="EH293">
            <v>0</v>
          </cell>
          <cell r="EK293">
            <v>415</v>
          </cell>
          <cell r="EL293">
            <v>2701</v>
          </cell>
          <cell r="EM293">
            <v>1701</v>
          </cell>
          <cell r="EO293">
            <v>8.6</v>
          </cell>
          <cell r="EP293">
            <v>56.1</v>
          </cell>
          <cell r="EQ293">
            <v>35.299999999999997</v>
          </cell>
          <cell r="ER293">
            <v>51.2</v>
          </cell>
          <cell r="ES293">
            <v>105</v>
          </cell>
        </row>
        <row r="294">
          <cell r="E294">
            <v>2211</v>
          </cell>
          <cell r="F294">
            <v>46</v>
          </cell>
          <cell r="L294">
            <v>99</v>
          </cell>
          <cell r="R294">
            <v>74</v>
          </cell>
          <cell r="X294">
            <v>95</v>
          </cell>
          <cell r="AD294">
            <v>114</v>
          </cell>
          <cell r="AJ294">
            <v>99</v>
          </cell>
          <cell r="AP294">
            <v>131</v>
          </cell>
          <cell r="AV294">
            <v>147</v>
          </cell>
          <cell r="BB294">
            <v>128</v>
          </cell>
          <cell r="BH294">
            <v>166</v>
          </cell>
          <cell r="BN294">
            <v>143</v>
          </cell>
          <cell r="BT294">
            <v>143</v>
          </cell>
          <cell r="BZ294">
            <v>152</v>
          </cell>
          <cell r="CF294">
            <v>151</v>
          </cell>
          <cell r="CL294">
            <v>185</v>
          </cell>
          <cell r="CR294">
            <v>133</v>
          </cell>
          <cell r="CX294">
            <v>96</v>
          </cell>
          <cell r="DD294">
            <v>76</v>
          </cell>
          <cell r="DJ294">
            <v>26</v>
          </cell>
          <cell r="DP294">
            <v>6</v>
          </cell>
          <cell r="DV294">
            <v>1</v>
          </cell>
          <cell r="EB294">
            <v>0</v>
          </cell>
          <cell r="EH294">
            <v>0</v>
          </cell>
          <cell r="EK294">
            <v>219</v>
          </cell>
          <cell r="EL294">
            <v>1318</v>
          </cell>
          <cell r="EM294">
            <v>674</v>
          </cell>
          <cell r="EO294">
            <v>9.9</v>
          </cell>
          <cell r="EP294">
            <v>59.6</v>
          </cell>
          <cell r="EQ294">
            <v>30.5</v>
          </cell>
          <cell r="ER294">
            <v>48.6</v>
          </cell>
          <cell r="ES294"/>
        </row>
        <row r="295">
          <cell r="E295">
            <v>2606</v>
          </cell>
          <cell r="F295">
            <v>45</v>
          </cell>
          <cell r="L295">
            <v>67</v>
          </cell>
          <cell r="R295">
            <v>84</v>
          </cell>
          <cell r="X295">
            <v>85</v>
          </cell>
          <cell r="AD295">
            <v>128</v>
          </cell>
          <cell r="AJ295">
            <v>151</v>
          </cell>
          <cell r="AP295">
            <v>121</v>
          </cell>
          <cell r="AV295">
            <v>136</v>
          </cell>
          <cell r="BB295">
            <v>143</v>
          </cell>
          <cell r="BH295">
            <v>158</v>
          </cell>
          <cell r="BN295">
            <v>167</v>
          </cell>
          <cell r="BT295">
            <v>149</v>
          </cell>
          <cell r="BZ295">
            <v>145</v>
          </cell>
          <cell r="CF295">
            <v>151</v>
          </cell>
          <cell r="CL295">
            <v>241</v>
          </cell>
          <cell r="CR295">
            <v>192</v>
          </cell>
          <cell r="CX295">
            <v>160</v>
          </cell>
          <cell r="DD295">
            <v>158</v>
          </cell>
          <cell r="DJ295">
            <v>93</v>
          </cell>
          <cell r="DP295">
            <v>24</v>
          </cell>
          <cell r="DV295">
            <v>7</v>
          </cell>
          <cell r="EB295">
            <v>1</v>
          </cell>
          <cell r="EH295">
            <v>0</v>
          </cell>
          <cell r="EK295">
            <v>196</v>
          </cell>
          <cell r="EL295">
            <v>1383</v>
          </cell>
          <cell r="EM295">
            <v>1027</v>
          </cell>
          <cell r="EO295">
            <v>7.5</v>
          </cell>
          <cell r="EP295">
            <v>53.1</v>
          </cell>
          <cell r="EQ295">
            <v>39.4</v>
          </cell>
          <cell r="ER295">
            <v>53.4</v>
          </cell>
          <cell r="ES295"/>
        </row>
        <row r="296">
          <cell r="E296">
            <v>4964</v>
          </cell>
          <cell r="F296">
            <v>137</v>
          </cell>
          <cell r="L296">
            <v>160</v>
          </cell>
          <cell r="R296">
            <v>132</v>
          </cell>
          <cell r="X296">
            <v>139</v>
          </cell>
          <cell r="AD296">
            <v>278</v>
          </cell>
          <cell r="AJ296">
            <v>249</v>
          </cell>
          <cell r="AP296">
            <v>238</v>
          </cell>
          <cell r="AV296">
            <v>274</v>
          </cell>
          <cell r="BB296">
            <v>323</v>
          </cell>
          <cell r="BH296">
            <v>303</v>
          </cell>
          <cell r="BN296">
            <v>315</v>
          </cell>
          <cell r="BT296">
            <v>331</v>
          </cell>
          <cell r="BZ296">
            <v>288</v>
          </cell>
          <cell r="CF296">
            <v>337</v>
          </cell>
          <cell r="CL296">
            <v>435</v>
          </cell>
          <cell r="CR296">
            <v>330</v>
          </cell>
          <cell r="CX296">
            <v>297</v>
          </cell>
          <cell r="DD296">
            <v>228</v>
          </cell>
          <cell r="DJ296">
            <v>129</v>
          </cell>
          <cell r="DP296">
            <v>33</v>
          </cell>
          <cell r="DV296">
            <v>8</v>
          </cell>
          <cell r="EB296">
            <v>0</v>
          </cell>
          <cell r="EH296">
            <v>0</v>
          </cell>
          <cell r="EK296">
            <v>429</v>
          </cell>
          <cell r="EL296">
            <v>2738</v>
          </cell>
          <cell r="EM296">
            <v>1797</v>
          </cell>
          <cell r="EO296">
            <v>8.6</v>
          </cell>
          <cell r="EP296">
            <v>55.2</v>
          </cell>
          <cell r="EQ296">
            <v>36.200000000000003</v>
          </cell>
          <cell r="ER296">
            <v>51.6</v>
          </cell>
          <cell r="ES296">
            <v>104</v>
          </cell>
        </row>
        <row r="297">
          <cell r="E297">
            <v>2347</v>
          </cell>
          <cell r="F297">
            <v>74</v>
          </cell>
          <cell r="L297">
            <v>95</v>
          </cell>
          <cell r="R297">
            <v>69</v>
          </cell>
          <cell r="X297">
            <v>73</v>
          </cell>
          <cell r="AD297">
            <v>128</v>
          </cell>
          <cell r="AJ297">
            <v>127</v>
          </cell>
          <cell r="AP297">
            <v>125</v>
          </cell>
          <cell r="AV297">
            <v>136</v>
          </cell>
          <cell r="BB297">
            <v>180</v>
          </cell>
          <cell r="BH297">
            <v>151</v>
          </cell>
          <cell r="BN297">
            <v>152</v>
          </cell>
          <cell r="BT297">
            <v>166</v>
          </cell>
          <cell r="BZ297">
            <v>144</v>
          </cell>
          <cell r="CF297">
            <v>157</v>
          </cell>
          <cell r="CL297">
            <v>213</v>
          </cell>
          <cell r="CR297">
            <v>136</v>
          </cell>
          <cell r="CX297">
            <v>122</v>
          </cell>
          <cell r="DD297">
            <v>68</v>
          </cell>
          <cell r="DJ297">
            <v>23</v>
          </cell>
          <cell r="DP297">
            <v>6</v>
          </cell>
          <cell r="DV297">
            <v>2</v>
          </cell>
          <cell r="EB297">
            <v>0</v>
          </cell>
          <cell r="EH297">
            <v>0</v>
          </cell>
          <cell r="EK297">
            <v>238</v>
          </cell>
          <cell r="EL297">
            <v>1382</v>
          </cell>
          <cell r="EM297">
            <v>727</v>
          </cell>
          <cell r="EO297">
            <v>10.1</v>
          </cell>
          <cell r="EP297">
            <v>58.9</v>
          </cell>
          <cell r="EQ297">
            <v>31</v>
          </cell>
          <cell r="ER297">
            <v>48.6</v>
          </cell>
          <cell r="ES297"/>
        </row>
        <row r="298">
          <cell r="E298">
            <v>2617</v>
          </cell>
          <cell r="F298">
            <v>63</v>
          </cell>
          <cell r="L298">
            <v>65</v>
          </cell>
          <cell r="R298">
            <v>63</v>
          </cell>
          <cell r="X298">
            <v>66</v>
          </cell>
          <cell r="AD298">
            <v>150</v>
          </cell>
          <cell r="AJ298">
            <v>122</v>
          </cell>
          <cell r="AP298">
            <v>113</v>
          </cell>
          <cell r="AV298">
            <v>138</v>
          </cell>
          <cell r="BB298">
            <v>143</v>
          </cell>
          <cell r="BH298">
            <v>152</v>
          </cell>
          <cell r="BN298">
            <v>163</v>
          </cell>
          <cell r="BT298">
            <v>165</v>
          </cell>
          <cell r="BZ298">
            <v>144</v>
          </cell>
          <cell r="CF298">
            <v>180</v>
          </cell>
          <cell r="CL298">
            <v>222</v>
          </cell>
          <cell r="CR298">
            <v>194</v>
          </cell>
          <cell r="CX298">
            <v>175</v>
          </cell>
          <cell r="DD298">
            <v>160</v>
          </cell>
          <cell r="DJ298">
            <v>106</v>
          </cell>
          <cell r="DP298">
            <v>27</v>
          </cell>
          <cell r="DV298">
            <v>6</v>
          </cell>
          <cell r="EB298">
            <v>0</v>
          </cell>
          <cell r="EH298">
            <v>0</v>
          </cell>
          <cell r="EK298">
            <v>191</v>
          </cell>
          <cell r="EL298">
            <v>1356</v>
          </cell>
          <cell r="EM298">
            <v>1070</v>
          </cell>
          <cell r="EO298">
            <v>7.3</v>
          </cell>
          <cell r="EP298">
            <v>51.8</v>
          </cell>
          <cell r="EQ298">
            <v>40.9</v>
          </cell>
          <cell r="ER298">
            <v>54.2</v>
          </cell>
          <cell r="ES298"/>
        </row>
        <row r="299">
          <cell r="E299">
            <v>4535</v>
          </cell>
          <cell r="F299">
            <v>155</v>
          </cell>
          <cell r="L299">
            <v>166</v>
          </cell>
          <cell r="R299">
            <v>172</v>
          </cell>
          <cell r="X299">
            <v>163</v>
          </cell>
          <cell r="AD299">
            <v>209</v>
          </cell>
          <cell r="AJ299">
            <v>180</v>
          </cell>
          <cell r="AP299">
            <v>241</v>
          </cell>
          <cell r="AV299">
            <v>241</v>
          </cell>
          <cell r="BB299">
            <v>282</v>
          </cell>
          <cell r="BH299">
            <v>337</v>
          </cell>
          <cell r="BN299">
            <v>316</v>
          </cell>
          <cell r="BT299">
            <v>270</v>
          </cell>
          <cell r="BZ299">
            <v>296</v>
          </cell>
          <cell r="CF299">
            <v>307</v>
          </cell>
          <cell r="CL299">
            <v>369</v>
          </cell>
          <cell r="CR299">
            <v>283</v>
          </cell>
          <cell r="CX299">
            <v>244</v>
          </cell>
          <cell r="DD299">
            <v>187</v>
          </cell>
          <cell r="DJ299">
            <v>73</v>
          </cell>
          <cell r="DP299">
            <v>37</v>
          </cell>
          <cell r="DV299">
            <v>7</v>
          </cell>
          <cell r="EB299">
            <v>0</v>
          </cell>
          <cell r="EH299">
            <v>0</v>
          </cell>
          <cell r="EK299">
            <v>493</v>
          </cell>
          <cell r="EL299">
            <v>2535</v>
          </cell>
          <cell r="EM299">
            <v>1507</v>
          </cell>
          <cell r="EO299">
            <v>10.9</v>
          </cell>
          <cell r="EP299">
            <v>55.9</v>
          </cell>
          <cell r="EQ299">
            <v>33.200000000000003</v>
          </cell>
          <cell r="ER299">
            <v>49.9</v>
          </cell>
          <cell r="ES299">
            <v>104</v>
          </cell>
        </row>
        <row r="300">
          <cell r="E300">
            <v>2130</v>
          </cell>
          <cell r="F300">
            <v>89</v>
          </cell>
          <cell r="L300">
            <v>84</v>
          </cell>
          <cell r="R300">
            <v>88</v>
          </cell>
          <cell r="X300">
            <v>75</v>
          </cell>
          <cell r="AD300">
            <v>105</v>
          </cell>
          <cell r="AJ300">
            <v>84</v>
          </cell>
          <cell r="AP300">
            <v>124</v>
          </cell>
          <cell r="AV300">
            <v>108</v>
          </cell>
          <cell r="BB300">
            <v>148</v>
          </cell>
          <cell r="BH300">
            <v>169</v>
          </cell>
          <cell r="BN300">
            <v>147</v>
          </cell>
          <cell r="BT300">
            <v>134</v>
          </cell>
          <cell r="BZ300">
            <v>144</v>
          </cell>
          <cell r="CF300">
            <v>150</v>
          </cell>
          <cell r="CL300">
            <v>178</v>
          </cell>
          <cell r="CR300">
            <v>125</v>
          </cell>
          <cell r="CX300">
            <v>85</v>
          </cell>
          <cell r="DD300">
            <v>67</v>
          </cell>
          <cell r="DJ300">
            <v>21</v>
          </cell>
          <cell r="DP300">
            <v>5</v>
          </cell>
          <cell r="DV300">
            <v>0</v>
          </cell>
          <cell r="EB300">
            <v>0</v>
          </cell>
          <cell r="EH300">
            <v>0</v>
          </cell>
          <cell r="EK300">
            <v>261</v>
          </cell>
          <cell r="EL300">
            <v>1238</v>
          </cell>
          <cell r="EM300">
            <v>631</v>
          </cell>
          <cell r="EO300">
            <v>12.3</v>
          </cell>
          <cell r="EP300">
            <v>58.1</v>
          </cell>
          <cell r="EQ300">
            <v>29.6</v>
          </cell>
          <cell r="ER300">
            <v>47.7</v>
          </cell>
          <cell r="ES300"/>
        </row>
        <row r="301">
          <cell r="E301">
            <v>2405</v>
          </cell>
          <cell r="F301">
            <v>66</v>
          </cell>
          <cell r="L301">
            <v>82</v>
          </cell>
          <cell r="R301">
            <v>84</v>
          </cell>
          <cell r="X301">
            <v>88</v>
          </cell>
          <cell r="AD301">
            <v>104</v>
          </cell>
          <cell r="AJ301">
            <v>96</v>
          </cell>
          <cell r="AP301">
            <v>117</v>
          </cell>
          <cell r="AV301">
            <v>133</v>
          </cell>
          <cell r="BB301">
            <v>134</v>
          </cell>
          <cell r="BH301">
            <v>168</v>
          </cell>
          <cell r="BN301">
            <v>169</v>
          </cell>
          <cell r="BT301">
            <v>136</v>
          </cell>
          <cell r="BZ301">
            <v>152</v>
          </cell>
          <cell r="CF301">
            <v>157</v>
          </cell>
          <cell r="CL301">
            <v>191</v>
          </cell>
          <cell r="CR301">
            <v>158</v>
          </cell>
          <cell r="CX301">
            <v>159</v>
          </cell>
          <cell r="DD301">
            <v>120</v>
          </cell>
          <cell r="DJ301">
            <v>52</v>
          </cell>
          <cell r="DP301">
            <v>32</v>
          </cell>
          <cell r="DV301">
            <v>7</v>
          </cell>
          <cell r="EB301">
            <v>0</v>
          </cell>
          <cell r="EH301">
            <v>0</v>
          </cell>
          <cell r="EK301">
            <v>232</v>
          </cell>
          <cell r="EL301">
            <v>1297</v>
          </cell>
          <cell r="EM301">
            <v>876</v>
          </cell>
          <cell r="EO301">
            <v>9.6</v>
          </cell>
          <cell r="EP301">
            <v>53.9</v>
          </cell>
          <cell r="EQ301">
            <v>36.4</v>
          </cell>
          <cell r="ER301">
            <v>51.8</v>
          </cell>
          <cell r="ES301"/>
        </row>
        <row r="302">
          <cell r="E302">
            <v>130140</v>
          </cell>
          <cell r="F302">
            <v>4367</v>
          </cell>
          <cell r="L302">
            <v>4778</v>
          </cell>
          <cell r="R302">
            <v>5117</v>
          </cell>
          <cell r="X302">
            <v>5738</v>
          </cell>
          <cell r="AD302">
            <v>7001</v>
          </cell>
          <cell r="AJ302">
            <v>6661</v>
          </cell>
          <cell r="AP302">
            <v>6495</v>
          </cell>
          <cell r="AV302">
            <v>7043</v>
          </cell>
          <cell r="BB302">
            <v>8557</v>
          </cell>
          <cell r="BH302">
            <v>10830</v>
          </cell>
          <cell r="BN302">
            <v>9598</v>
          </cell>
          <cell r="BT302">
            <v>7976</v>
          </cell>
          <cell r="BZ302">
            <v>6709</v>
          </cell>
          <cell r="CF302">
            <v>7645</v>
          </cell>
          <cell r="CL302">
            <v>11068</v>
          </cell>
          <cell r="CR302">
            <v>8776</v>
          </cell>
          <cell r="CX302">
            <v>6027</v>
          </cell>
          <cell r="DD302">
            <v>3692</v>
          </cell>
          <cell r="DJ302">
            <v>1519</v>
          </cell>
          <cell r="DP302">
            <v>466</v>
          </cell>
          <cell r="DV302">
            <v>74</v>
          </cell>
          <cell r="EB302">
            <v>3</v>
          </cell>
          <cell r="EH302">
            <v>0</v>
          </cell>
          <cell r="EK302">
            <v>14262</v>
          </cell>
          <cell r="EL302">
            <v>76608</v>
          </cell>
          <cell r="EM302">
            <v>39270</v>
          </cell>
          <cell r="EO302">
            <v>11</v>
          </cell>
          <cell r="EP302">
            <v>58.9</v>
          </cell>
          <cell r="EQ302">
            <v>30.2</v>
          </cell>
          <cell r="ER302">
            <v>47.9</v>
          </cell>
          <cell r="ES302">
            <v>105</v>
          </cell>
        </row>
        <row r="303">
          <cell r="E303">
            <v>61955</v>
          </cell>
          <cell r="F303">
            <v>2278</v>
          </cell>
          <cell r="L303">
            <v>2447</v>
          </cell>
          <cell r="R303">
            <v>2639</v>
          </cell>
          <cell r="X303">
            <v>2837</v>
          </cell>
          <cell r="AD303">
            <v>3430</v>
          </cell>
          <cell r="AJ303">
            <v>3279</v>
          </cell>
          <cell r="AP303">
            <v>3251</v>
          </cell>
          <cell r="AV303">
            <v>3400</v>
          </cell>
          <cell r="BB303">
            <v>4283</v>
          </cell>
          <cell r="BH303">
            <v>5334</v>
          </cell>
          <cell r="BN303">
            <v>4739</v>
          </cell>
          <cell r="BT303">
            <v>3946</v>
          </cell>
          <cell r="BZ303">
            <v>3277</v>
          </cell>
          <cell r="CF303">
            <v>3582</v>
          </cell>
          <cell r="CL303">
            <v>5003</v>
          </cell>
          <cell r="CR303">
            <v>3787</v>
          </cell>
          <cell r="CX303">
            <v>2611</v>
          </cell>
          <cell r="DD303">
            <v>1317</v>
          </cell>
          <cell r="DJ303">
            <v>423</v>
          </cell>
          <cell r="DP303">
            <v>81</v>
          </cell>
          <cell r="DV303">
            <v>11</v>
          </cell>
          <cell r="EB303">
            <v>0</v>
          </cell>
          <cell r="EH303">
            <v>0</v>
          </cell>
          <cell r="EK303">
            <v>7364</v>
          </cell>
          <cell r="EL303">
            <v>37776</v>
          </cell>
          <cell r="EM303">
            <v>16815</v>
          </cell>
          <cell r="EO303">
            <v>11.9</v>
          </cell>
          <cell r="EP303">
            <v>61</v>
          </cell>
          <cell r="EQ303">
            <v>27.1</v>
          </cell>
          <cell r="ER303">
            <v>46.3</v>
          </cell>
          <cell r="ES303"/>
        </row>
        <row r="304">
          <cell r="E304">
            <v>68185</v>
          </cell>
          <cell r="F304">
            <v>2089</v>
          </cell>
          <cell r="L304">
            <v>2331</v>
          </cell>
          <cell r="R304">
            <v>2478</v>
          </cell>
          <cell r="X304">
            <v>2901</v>
          </cell>
          <cell r="AD304">
            <v>3571</v>
          </cell>
          <cell r="AJ304">
            <v>3382</v>
          </cell>
          <cell r="AP304">
            <v>3244</v>
          </cell>
          <cell r="AV304">
            <v>3643</v>
          </cell>
          <cell r="BB304">
            <v>4274</v>
          </cell>
          <cell r="BH304">
            <v>5496</v>
          </cell>
          <cell r="BN304">
            <v>4859</v>
          </cell>
          <cell r="BT304">
            <v>4030</v>
          </cell>
          <cell r="BZ304">
            <v>3432</v>
          </cell>
          <cell r="CF304">
            <v>4063</v>
          </cell>
          <cell r="CL304">
            <v>6065</v>
          </cell>
          <cell r="CR304">
            <v>4989</v>
          </cell>
          <cell r="CX304">
            <v>3416</v>
          </cell>
          <cell r="DD304">
            <v>2375</v>
          </cell>
          <cell r="DJ304">
            <v>1096</v>
          </cell>
          <cell r="DP304">
            <v>385</v>
          </cell>
          <cell r="DV304">
            <v>63</v>
          </cell>
          <cell r="EB304">
            <v>3</v>
          </cell>
          <cell r="EH304">
            <v>0</v>
          </cell>
          <cell r="EK304">
            <v>6898</v>
          </cell>
          <cell r="EL304">
            <v>38832</v>
          </cell>
          <cell r="EM304">
            <v>22455</v>
          </cell>
          <cell r="EO304">
            <v>10.1</v>
          </cell>
          <cell r="EP304">
            <v>57</v>
          </cell>
          <cell r="EQ304">
            <v>32.9</v>
          </cell>
          <cell r="ER304">
            <v>49.3</v>
          </cell>
          <cell r="ES304"/>
        </row>
        <row r="305">
          <cell r="E305">
            <v>36706</v>
          </cell>
          <cell r="F305">
            <v>1382</v>
          </cell>
          <cell r="L305">
            <v>1461</v>
          </cell>
          <cell r="R305">
            <v>1379</v>
          </cell>
          <cell r="X305">
            <v>1428</v>
          </cell>
          <cell r="AD305">
            <v>1908</v>
          </cell>
          <cell r="AJ305">
            <v>1909</v>
          </cell>
          <cell r="AP305">
            <v>2023</v>
          </cell>
          <cell r="AV305">
            <v>2192</v>
          </cell>
          <cell r="BB305">
            <v>2474</v>
          </cell>
          <cell r="BH305">
            <v>3065</v>
          </cell>
          <cell r="BN305">
            <v>2677</v>
          </cell>
          <cell r="BT305">
            <v>2164</v>
          </cell>
          <cell r="BZ305">
            <v>1842</v>
          </cell>
          <cell r="CF305">
            <v>1947</v>
          </cell>
          <cell r="CL305">
            <v>2996</v>
          </cell>
          <cell r="CR305">
            <v>2523</v>
          </cell>
          <cell r="CX305">
            <v>1714</v>
          </cell>
          <cell r="DD305">
            <v>1051</v>
          </cell>
          <cell r="DJ305">
            <v>439</v>
          </cell>
          <cell r="DP305">
            <v>109</v>
          </cell>
          <cell r="DV305">
            <v>22</v>
          </cell>
          <cell r="EB305">
            <v>1</v>
          </cell>
          <cell r="EH305">
            <v>0</v>
          </cell>
          <cell r="EK305">
            <v>4222</v>
          </cell>
          <cell r="EL305">
            <v>21682</v>
          </cell>
          <cell r="EM305">
            <v>10802</v>
          </cell>
          <cell r="EO305">
            <v>11.5</v>
          </cell>
          <cell r="EP305">
            <v>59.1</v>
          </cell>
          <cell r="EQ305">
            <v>29.4</v>
          </cell>
          <cell r="ER305">
            <v>47.5</v>
          </cell>
          <cell r="ES305">
            <v>105</v>
          </cell>
        </row>
        <row r="306">
          <cell r="E306">
            <v>17119</v>
          </cell>
          <cell r="F306">
            <v>726</v>
          </cell>
          <cell r="L306">
            <v>737</v>
          </cell>
          <cell r="R306">
            <v>689</v>
          </cell>
          <cell r="X306">
            <v>714</v>
          </cell>
          <cell r="AD306">
            <v>912</v>
          </cell>
          <cell r="AJ306">
            <v>913</v>
          </cell>
          <cell r="AP306">
            <v>983</v>
          </cell>
          <cell r="AV306">
            <v>1013</v>
          </cell>
          <cell r="BB306">
            <v>1206</v>
          </cell>
          <cell r="BH306">
            <v>1487</v>
          </cell>
          <cell r="BN306">
            <v>1297</v>
          </cell>
          <cell r="BT306">
            <v>1034</v>
          </cell>
          <cell r="BZ306">
            <v>893</v>
          </cell>
          <cell r="CF306">
            <v>898</v>
          </cell>
          <cell r="CL306">
            <v>1324</v>
          </cell>
          <cell r="CR306">
            <v>1033</v>
          </cell>
          <cell r="CX306">
            <v>740</v>
          </cell>
          <cell r="DD306">
            <v>360</v>
          </cell>
          <cell r="DJ306">
            <v>133</v>
          </cell>
          <cell r="DP306">
            <v>21</v>
          </cell>
          <cell r="DV306">
            <v>6</v>
          </cell>
          <cell r="EB306">
            <v>0</v>
          </cell>
          <cell r="EH306">
            <v>0</v>
          </cell>
          <cell r="EK306">
            <v>2152</v>
          </cell>
          <cell r="EL306">
            <v>10452</v>
          </cell>
          <cell r="EM306">
            <v>4515</v>
          </cell>
          <cell r="EO306">
            <v>12.6</v>
          </cell>
          <cell r="EP306">
            <v>61.1</v>
          </cell>
          <cell r="EQ306">
            <v>26.4</v>
          </cell>
          <cell r="ER306">
            <v>45.8</v>
          </cell>
          <cell r="ES306"/>
        </row>
        <row r="307">
          <cell r="E307">
            <v>19587</v>
          </cell>
          <cell r="F307">
            <v>656</v>
          </cell>
          <cell r="L307">
            <v>724</v>
          </cell>
          <cell r="R307">
            <v>690</v>
          </cell>
          <cell r="X307">
            <v>714</v>
          </cell>
          <cell r="AD307">
            <v>996</v>
          </cell>
          <cell r="AJ307">
            <v>996</v>
          </cell>
          <cell r="AP307">
            <v>1040</v>
          </cell>
          <cell r="AV307">
            <v>1179</v>
          </cell>
          <cell r="BB307">
            <v>1268</v>
          </cell>
          <cell r="BH307">
            <v>1578</v>
          </cell>
          <cell r="BN307">
            <v>1380</v>
          </cell>
          <cell r="BT307">
            <v>1130</v>
          </cell>
          <cell r="BZ307">
            <v>949</v>
          </cell>
          <cell r="CF307">
            <v>1049</v>
          </cell>
          <cell r="CL307">
            <v>1672</v>
          </cell>
          <cell r="CR307">
            <v>1490</v>
          </cell>
          <cell r="CX307">
            <v>974</v>
          </cell>
          <cell r="DD307">
            <v>691</v>
          </cell>
          <cell r="DJ307">
            <v>306</v>
          </cell>
          <cell r="DP307">
            <v>88</v>
          </cell>
          <cell r="DV307">
            <v>16</v>
          </cell>
          <cell r="EB307">
            <v>1</v>
          </cell>
          <cell r="EH307">
            <v>0</v>
          </cell>
          <cell r="EK307">
            <v>2070</v>
          </cell>
          <cell r="EL307">
            <v>11230</v>
          </cell>
          <cell r="EM307">
            <v>6287</v>
          </cell>
          <cell r="EO307">
            <v>10.6</v>
          </cell>
          <cell r="EP307">
            <v>57.3</v>
          </cell>
          <cell r="EQ307">
            <v>32.1</v>
          </cell>
          <cell r="ER307">
            <v>48.9</v>
          </cell>
          <cell r="ES307"/>
        </row>
        <row r="308">
          <cell r="E308">
            <v>19910</v>
          </cell>
          <cell r="F308">
            <v>578</v>
          </cell>
          <cell r="L308">
            <v>697</v>
          </cell>
          <cell r="R308">
            <v>770</v>
          </cell>
          <cell r="X308">
            <v>809</v>
          </cell>
          <cell r="AD308">
            <v>1031</v>
          </cell>
          <cell r="AJ308">
            <v>904</v>
          </cell>
          <cell r="AP308">
            <v>940</v>
          </cell>
          <cell r="AV308">
            <v>1039</v>
          </cell>
          <cell r="BB308">
            <v>1313</v>
          </cell>
          <cell r="BH308">
            <v>1608</v>
          </cell>
          <cell r="BN308">
            <v>1422</v>
          </cell>
          <cell r="BT308">
            <v>1308</v>
          </cell>
          <cell r="BZ308">
            <v>1093</v>
          </cell>
          <cell r="CF308">
            <v>1191</v>
          </cell>
          <cell r="CL308">
            <v>1628</v>
          </cell>
          <cell r="CR308">
            <v>1432</v>
          </cell>
          <cell r="CX308">
            <v>1066</v>
          </cell>
          <cell r="DD308">
            <v>702</v>
          </cell>
          <cell r="DJ308">
            <v>257</v>
          </cell>
          <cell r="DP308">
            <v>102</v>
          </cell>
          <cell r="DV308">
            <v>19</v>
          </cell>
          <cell r="EB308">
            <v>1</v>
          </cell>
          <cell r="EH308">
            <v>0</v>
          </cell>
          <cell r="EK308">
            <v>2045</v>
          </cell>
          <cell r="EL308">
            <v>11467</v>
          </cell>
          <cell r="EM308">
            <v>6398</v>
          </cell>
          <cell r="EO308">
            <v>10.3</v>
          </cell>
          <cell r="EP308">
            <v>57.6</v>
          </cell>
          <cell r="EQ308">
            <v>32.1</v>
          </cell>
          <cell r="ER308">
            <v>49.4</v>
          </cell>
          <cell r="ES308">
            <v>105</v>
          </cell>
        </row>
        <row r="309">
          <cell r="E309">
            <v>9571</v>
          </cell>
          <cell r="F309">
            <v>299</v>
          </cell>
          <cell r="L309">
            <v>350</v>
          </cell>
          <cell r="R309">
            <v>392</v>
          </cell>
          <cell r="X309">
            <v>401</v>
          </cell>
          <cell r="AD309">
            <v>522</v>
          </cell>
          <cell r="AJ309">
            <v>446</v>
          </cell>
          <cell r="AP309">
            <v>492</v>
          </cell>
          <cell r="AV309">
            <v>513</v>
          </cell>
          <cell r="BB309">
            <v>683</v>
          </cell>
          <cell r="BH309">
            <v>817</v>
          </cell>
          <cell r="BN309">
            <v>694</v>
          </cell>
          <cell r="BT309">
            <v>678</v>
          </cell>
          <cell r="BZ309">
            <v>551</v>
          </cell>
          <cell r="CF309">
            <v>586</v>
          </cell>
          <cell r="CL309">
            <v>740</v>
          </cell>
          <cell r="CR309">
            <v>613</v>
          </cell>
          <cell r="CX309">
            <v>466</v>
          </cell>
          <cell r="DD309">
            <v>243</v>
          </cell>
          <cell r="DJ309">
            <v>66</v>
          </cell>
          <cell r="DP309">
            <v>19</v>
          </cell>
          <cell r="DV309">
            <v>0</v>
          </cell>
          <cell r="EB309">
            <v>0</v>
          </cell>
          <cell r="EH309">
            <v>0</v>
          </cell>
          <cell r="EK309">
            <v>1041</v>
          </cell>
          <cell r="EL309">
            <v>5797</v>
          </cell>
          <cell r="EM309">
            <v>2733</v>
          </cell>
          <cell r="EO309">
            <v>10.9</v>
          </cell>
          <cell r="EP309">
            <v>60.6</v>
          </cell>
          <cell r="EQ309">
            <v>28.6</v>
          </cell>
          <cell r="ER309">
            <v>47.6</v>
          </cell>
          <cell r="ES309"/>
        </row>
        <row r="310">
          <cell r="E310">
            <v>10339</v>
          </cell>
          <cell r="F310">
            <v>279</v>
          </cell>
          <cell r="L310">
            <v>347</v>
          </cell>
          <cell r="R310">
            <v>378</v>
          </cell>
          <cell r="X310">
            <v>408</v>
          </cell>
          <cell r="AD310">
            <v>509</v>
          </cell>
          <cell r="AJ310">
            <v>458</v>
          </cell>
          <cell r="AP310">
            <v>448</v>
          </cell>
          <cell r="AV310">
            <v>526</v>
          </cell>
          <cell r="BB310">
            <v>630</v>
          </cell>
          <cell r="BH310">
            <v>791</v>
          </cell>
          <cell r="BN310">
            <v>728</v>
          </cell>
          <cell r="BT310">
            <v>630</v>
          </cell>
          <cell r="BZ310">
            <v>542</v>
          </cell>
          <cell r="CF310">
            <v>605</v>
          </cell>
          <cell r="CL310">
            <v>888</v>
          </cell>
          <cell r="CR310">
            <v>819</v>
          </cell>
          <cell r="CX310">
            <v>600</v>
          </cell>
          <cell r="DD310">
            <v>459</v>
          </cell>
          <cell r="DJ310">
            <v>191</v>
          </cell>
          <cell r="DP310">
            <v>83</v>
          </cell>
          <cell r="DV310">
            <v>19</v>
          </cell>
          <cell r="EB310">
            <v>1</v>
          </cell>
          <cell r="EH310">
            <v>0</v>
          </cell>
          <cell r="EK310">
            <v>1004</v>
          </cell>
          <cell r="EL310">
            <v>5670</v>
          </cell>
          <cell r="EM310">
            <v>3665</v>
          </cell>
          <cell r="EO310">
            <v>9.6999999999999993</v>
          </cell>
          <cell r="EP310">
            <v>54.8</v>
          </cell>
          <cell r="EQ310">
            <v>35.4</v>
          </cell>
          <cell r="ER310">
            <v>51</v>
          </cell>
          <cell r="ES310"/>
        </row>
        <row r="311">
          <cell r="E311">
            <v>28465</v>
          </cell>
          <cell r="F311">
            <v>913</v>
          </cell>
          <cell r="L311">
            <v>1049</v>
          </cell>
          <cell r="R311">
            <v>1135</v>
          </cell>
          <cell r="X311">
            <v>1266</v>
          </cell>
          <cell r="AD311">
            <v>1521</v>
          </cell>
          <cell r="AJ311">
            <v>1505</v>
          </cell>
          <cell r="AP311">
            <v>1310</v>
          </cell>
          <cell r="AV311">
            <v>1482</v>
          </cell>
          <cell r="BB311">
            <v>1881</v>
          </cell>
          <cell r="BH311">
            <v>2348</v>
          </cell>
          <cell r="BN311">
            <v>2117</v>
          </cell>
          <cell r="BT311">
            <v>1754</v>
          </cell>
          <cell r="BZ311">
            <v>1553</v>
          </cell>
          <cell r="CF311">
            <v>1841</v>
          </cell>
          <cell r="CL311">
            <v>2506</v>
          </cell>
          <cell r="CR311">
            <v>1818</v>
          </cell>
          <cell r="CX311">
            <v>1223</v>
          </cell>
          <cell r="DD311">
            <v>793</v>
          </cell>
          <cell r="DJ311">
            <v>330</v>
          </cell>
          <cell r="DP311">
            <v>107</v>
          </cell>
          <cell r="DV311">
            <v>13</v>
          </cell>
          <cell r="EB311">
            <v>0</v>
          </cell>
          <cell r="EH311">
            <v>0</v>
          </cell>
          <cell r="EK311">
            <v>3097</v>
          </cell>
          <cell r="EL311">
            <v>16737</v>
          </cell>
          <cell r="EM311">
            <v>8631</v>
          </cell>
          <cell r="EO311">
            <v>10.9</v>
          </cell>
          <cell r="EP311">
            <v>58.8</v>
          </cell>
          <cell r="EQ311">
            <v>30.3</v>
          </cell>
          <cell r="ER311">
            <v>48</v>
          </cell>
          <cell r="ES311">
            <v>103</v>
          </cell>
        </row>
        <row r="312">
          <cell r="E312">
            <v>13742</v>
          </cell>
          <cell r="F312">
            <v>468</v>
          </cell>
          <cell r="L312">
            <v>548</v>
          </cell>
          <cell r="R312">
            <v>602</v>
          </cell>
          <cell r="X312">
            <v>651</v>
          </cell>
          <cell r="AD312">
            <v>731</v>
          </cell>
          <cell r="AJ312">
            <v>747</v>
          </cell>
          <cell r="AP312">
            <v>666</v>
          </cell>
          <cell r="AV312">
            <v>752</v>
          </cell>
          <cell r="BB312">
            <v>960</v>
          </cell>
          <cell r="BH312">
            <v>1153</v>
          </cell>
          <cell r="BN312">
            <v>1063</v>
          </cell>
          <cell r="BT312">
            <v>867</v>
          </cell>
          <cell r="BZ312">
            <v>750</v>
          </cell>
          <cell r="CF312">
            <v>852</v>
          </cell>
          <cell r="CL312">
            <v>1161</v>
          </cell>
          <cell r="CR312">
            <v>819</v>
          </cell>
          <cell r="CX312">
            <v>542</v>
          </cell>
          <cell r="DD312">
            <v>298</v>
          </cell>
          <cell r="DJ312">
            <v>91</v>
          </cell>
          <cell r="DP312">
            <v>20</v>
          </cell>
          <cell r="DV312">
            <v>1</v>
          </cell>
          <cell r="EB312">
            <v>0</v>
          </cell>
          <cell r="EH312">
            <v>0</v>
          </cell>
          <cell r="EK312">
            <v>1618</v>
          </cell>
          <cell r="EL312">
            <v>8340</v>
          </cell>
          <cell r="EM312">
            <v>3784</v>
          </cell>
          <cell r="EO312">
            <v>11.8</v>
          </cell>
          <cell r="EP312">
            <v>60.7</v>
          </cell>
          <cell r="EQ312">
            <v>27.5</v>
          </cell>
          <cell r="ER312">
            <v>46.4</v>
          </cell>
          <cell r="ES312"/>
        </row>
        <row r="313">
          <cell r="E313">
            <v>14723</v>
          </cell>
          <cell r="F313">
            <v>445</v>
          </cell>
          <cell r="L313">
            <v>501</v>
          </cell>
          <cell r="R313">
            <v>533</v>
          </cell>
          <cell r="X313">
            <v>615</v>
          </cell>
          <cell r="AD313">
            <v>790</v>
          </cell>
          <cell r="AJ313">
            <v>758</v>
          </cell>
          <cell r="AP313">
            <v>644</v>
          </cell>
          <cell r="AV313">
            <v>730</v>
          </cell>
          <cell r="BB313">
            <v>921</v>
          </cell>
          <cell r="BH313">
            <v>1195</v>
          </cell>
          <cell r="BN313">
            <v>1054</v>
          </cell>
          <cell r="BT313">
            <v>887</v>
          </cell>
          <cell r="BZ313">
            <v>803</v>
          </cell>
          <cell r="CF313">
            <v>989</v>
          </cell>
          <cell r="CL313">
            <v>1345</v>
          </cell>
          <cell r="CR313">
            <v>999</v>
          </cell>
          <cell r="CX313">
            <v>681</v>
          </cell>
          <cell r="DD313">
            <v>495</v>
          </cell>
          <cell r="DJ313">
            <v>239</v>
          </cell>
          <cell r="DP313">
            <v>87</v>
          </cell>
          <cell r="DV313">
            <v>12</v>
          </cell>
          <cell r="EB313">
            <v>0</v>
          </cell>
          <cell r="EH313">
            <v>0</v>
          </cell>
          <cell r="EK313">
            <v>1479</v>
          </cell>
          <cell r="EL313">
            <v>8397</v>
          </cell>
          <cell r="EM313">
            <v>4847</v>
          </cell>
          <cell r="EO313">
            <v>10</v>
          </cell>
          <cell r="EP313">
            <v>57</v>
          </cell>
          <cell r="EQ313">
            <v>32.9</v>
          </cell>
          <cell r="ER313">
            <v>49.4</v>
          </cell>
          <cell r="ES313"/>
        </row>
        <row r="314">
          <cell r="E314">
            <v>21094</v>
          </cell>
          <cell r="F314">
            <v>713</v>
          </cell>
          <cell r="L314">
            <v>714</v>
          </cell>
          <cell r="R314">
            <v>785</v>
          </cell>
          <cell r="X314">
            <v>1004</v>
          </cell>
          <cell r="AD314">
            <v>1234</v>
          </cell>
          <cell r="AJ314">
            <v>1248</v>
          </cell>
          <cell r="AP314">
            <v>1100</v>
          </cell>
          <cell r="AV314">
            <v>1149</v>
          </cell>
          <cell r="BB314">
            <v>1383</v>
          </cell>
          <cell r="BH314">
            <v>1757</v>
          </cell>
          <cell r="BN314">
            <v>1574</v>
          </cell>
          <cell r="BT314">
            <v>1347</v>
          </cell>
          <cell r="BZ314">
            <v>1085</v>
          </cell>
          <cell r="CF314">
            <v>1353</v>
          </cell>
          <cell r="CL314">
            <v>1742</v>
          </cell>
          <cell r="CR314">
            <v>1274</v>
          </cell>
          <cell r="CX314">
            <v>846</v>
          </cell>
          <cell r="DD314">
            <v>483</v>
          </cell>
          <cell r="DJ314">
            <v>223</v>
          </cell>
          <cell r="DP314">
            <v>66</v>
          </cell>
          <cell r="DV314">
            <v>14</v>
          </cell>
          <cell r="EB314">
            <v>0</v>
          </cell>
          <cell r="EH314">
            <v>0</v>
          </cell>
          <cell r="EK314">
            <v>2212</v>
          </cell>
          <cell r="EL314">
            <v>12881</v>
          </cell>
          <cell r="EM314">
            <v>6001</v>
          </cell>
          <cell r="EO314">
            <v>10.5</v>
          </cell>
          <cell r="EP314">
            <v>61.1</v>
          </cell>
          <cell r="EQ314">
            <v>28.4</v>
          </cell>
          <cell r="ER314">
            <v>47</v>
          </cell>
          <cell r="ES314">
            <v>104</v>
          </cell>
        </row>
        <row r="315">
          <cell r="E315">
            <v>9948</v>
          </cell>
          <cell r="F315">
            <v>394</v>
          </cell>
          <cell r="L315">
            <v>356</v>
          </cell>
          <cell r="R315">
            <v>389</v>
          </cell>
          <cell r="X315">
            <v>482</v>
          </cell>
          <cell r="AD315">
            <v>591</v>
          </cell>
          <cell r="AJ315">
            <v>613</v>
          </cell>
          <cell r="AP315">
            <v>548</v>
          </cell>
          <cell r="AV315">
            <v>545</v>
          </cell>
          <cell r="BB315">
            <v>687</v>
          </cell>
          <cell r="BH315">
            <v>850</v>
          </cell>
          <cell r="BN315">
            <v>780</v>
          </cell>
          <cell r="BT315">
            <v>645</v>
          </cell>
          <cell r="BZ315">
            <v>517</v>
          </cell>
          <cell r="CF315">
            <v>620</v>
          </cell>
          <cell r="CL315">
            <v>797</v>
          </cell>
          <cell r="CR315">
            <v>550</v>
          </cell>
          <cell r="CX315">
            <v>345</v>
          </cell>
          <cell r="DD315">
            <v>167</v>
          </cell>
          <cell r="DJ315">
            <v>60</v>
          </cell>
          <cell r="DP315">
            <v>11</v>
          </cell>
          <cell r="DV315">
            <v>1</v>
          </cell>
          <cell r="EB315">
            <v>0</v>
          </cell>
          <cell r="EH315">
            <v>0</v>
          </cell>
          <cell r="EK315">
            <v>1139</v>
          </cell>
          <cell r="EL315">
            <v>6258</v>
          </cell>
          <cell r="EM315">
            <v>2551</v>
          </cell>
          <cell r="EO315">
            <v>11.4</v>
          </cell>
          <cell r="EP315">
            <v>62.9</v>
          </cell>
          <cell r="EQ315">
            <v>25.6</v>
          </cell>
          <cell r="ER315">
            <v>45.5</v>
          </cell>
          <cell r="ES315"/>
        </row>
        <row r="316">
          <cell r="E316">
            <v>11146</v>
          </cell>
          <cell r="F316">
            <v>319</v>
          </cell>
          <cell r="L316">
            <v>358</v>
          </cell>
          <cell r="R316">
            <v>396</v>
          </cell>
          <cell r="X316">
            <v>522</v>
          </cell>
          <cell r="AD316">
            <v>643</v>
          </cell>
          <cell r="AJ316">
            <v>635</v>
          </cell>
          <cell r="AP316">
            <v>552</v>
          </cell>
          <cell r="AV316">
            <v>604</v>
          </cell>
          <cell r="BB316">
            <v>696</v>
          </cell>
          <cell r="BH316">
            <v>907</v>
          </cell>
          <cell r="BN316">
            <v>794</v>
          </cell>
          <cell r="BT316">
            <v>702</v>
          </cell>
          <cell r="BZ316">
            <v>568</v>
          </cell>
          <cell r="CF316">
            <v>733</v>
          </cell>
          <cell r="CL316">
            <v>945</v>
          </cell>
          <cell r="CR316">
            <v>724</v>
          </cell>
          <cell r="CX316">
            <v>501</v>
          </cell>
          <cell r="DD316">
            <v>316</v>
          </cell>
          <cell r="DJ316">
            <v>163</v>
          </cell>
          <cell r="DP316">
            <v>55</v>
          </cell>
          <cell r="DV316">
            <v>13</v>
          </cell>
          <cell r="EB316">
            <v>0</v>
          </cell>
          <cell r="EH316">
            <v>0</v>
          </cell>
          <cell r="EK316">
            <v>1073</v>
          </cell>
          <cell r="EL316">
            <v>6623</v>
          </cell>
          <cell r="EM316">
            <v>3450</v>
          </cell>
          <cell r="EO316">
            <v>9.6</v>
          </cell>
          <cell r="EP316">
            <v>59.4</v>
          </cell>
          <cell r="EQ316">
            <v>31</v>
          </cell>
          <cell r="ER316">
            <v>48.4</v>
          </cell>
          <cell r="ES316"/>
        </row>
        <row r="317">
          <cell r="E317">
            <v>23965</v>
          </cell>
          <cell r="F317">
            <v>781</v>
          </cell>
          <cell r="L317">
            <v>857</v>
          </cell>
          <cell r="R317">
            <v>1048</v>
          </cell>
          <cell r="X317">
            <v>1231</v>
          </cell>
          <cell r="AD317">
            <v>1307</v>
          </cell>
          <cell r="AJ317">
            <v>1095</v>
          </cell>
          <cell r="AP317">
            <v>1122</v>
          </cell>
          <cell r="AV317">
            <v>1181</v>
          </cell>
          <cell r="BB317">
            <v>1506</v>
          </cell>
          <cell r="BH317">
            <v>2052</v>
          </cell>
          <cell r="BN317">
            <v>1808</v>
          </cell>
          <cell r="BT317">
            <v>1403</v>
          </cell>
          <cell r="BZ317">
            <v>1136</v>
          </cell>
          <cell r="CF317">
            <v>1313</v>
          </cell>
          <cell r="CL317">
            <v>2196</v>
          </cell>
          <cell r="CR317">
            <v>1729</v>
          </cell>
          <cell r="CX317">
            <v>1178</v>
          </cell>
          <cell r="DD317">
            <v>663</v>
          </cell>
          <cell r="DJ317">
            <v>270</v>
          </cell>
          <cell r="DP317">
            <v>82</v>
          </cell>
          <cell r="DV317">
            <v>6</v>
          </cell>
          <cell r="EB317">
            <v>1</v>
          </cell>
          <cell r="EH317">
            <v>0</v>
          </cell>
          <cell r="EK317">
            <v>2686</v>
          </cell>
          <cell r="EL317">
            <v>13841</v>
          </cell>
          <cell r="EM317">
            <v>7438</v>
          </cell>
          <cell r="EO317">
            <v>11.2</v>
          </cell>
          <cell r="EP317">
            <v>57.8</v>
          </cell>
          <cell r="EQ317">
            <v>31</v>
          </cell>
          <cell r="ER317">
            <v>48</v>
          </cell>
          <cell r="ES317">
            <v>105</v>
          </cell>
        </row>
        <row r="318">
          <cell r="E318">
            <v>11575</v>
          </cell>
          <cell r="F318">
            <v>391</v>
          </cell>
          <cell r="L318">
            <v>456</v>
          </cell>
          <cell r="R318">
            <v>567</v>
          </cell>
          <cell r="X318">
            <v>589</v>
          </cell>
          <cell r="AD318">
            <v>674</v>
          </cell>
          <cell r="AJ318">
            <v>560</v>
          </cell>
          <cell r="AP318">
            <v>562</v>
          </cell>
          <cell r="AV318">
            <v>577</v>
          </cell>
          <cell r="BB318">
            <v>747</v>
          </cell>
          <cell r="BH318">
            <v>1027</v>
          </cell>
          <cell r="BN318">
            <v>905</v>
          </cell>
          <cell r="BT318">
            <v>722</v>
          </cell>
          <cell r="BZ318">
            <v>566</v>
          </cell>
          <cell r="CF318">
            <v>626</v>
          </cell>
          <cell r="CL318">
            <v>981</v>
          </cell>
          <cell r="CR318">
            <v>772</v>
          </cell>
          <cell r="CX318">
            <v>518</v>
          </cell>
          <cell r="DD318">
            <v>249</v>
          </cell>
          <cell r="DJ318">
            <v>73</v>
          </cell>
          <cell r="DP318">
            <v>10</v>
          </cell>
          <cell r="DV318">
            <v>3</v>
          </cell>
          <cell r="EB318">
            <v>0</v>
          </cell>
          <cell r="EH318">
            <v>0</v>
          </cell>
          <cell r="EK318">
            <v>1414</v>
          </cell>
          <cell r="EL318">
            <v>6929</v>
          </cell>
          <cell r="EM318">
            <v>3232</v>
          </cell>
          <cell r="EO318">
            <v>12.2</v>
          </cell>
          <cell r="EP318">
            <v>59.9</v>
          </cell>
          <cell r="EQ318">
            <v>27.9</v>
          </cell>
          <cell r="ER318">
            <v>46.4</v>
          </cell>
          <cell r="ES318"/>
        </row>
        <row r="319">
          <cell r="E319">
            <v>12390</v>
          </cell>
          <cell r="F319">
            <v>390</v>
          </cell>
          <cell r="L319">
            <v>401</v>
          </cell>
          <cell r="R319">
            <v>481</v>
          </cell>
          <cell r="X319">
            <v>642</v>
          </cell>
          <cell r="AD319">
            <v>633</v>
          </cell>
          <cell r="AJ319">
            <v>535</v>
          </cell>
          <cell r="AP319">
            <v>560</v>
          </cell>
          <cell r="AV319">
            <v>604</v>
          </cell>
          <cell r="BB319">
            <v>759</v>
          </cell>
          <cell r="BH319">
            <v>1025</v>
          </cell>
          <cell r="BN319">
            <v>903</v>
          </cell>
          <cell r="BT319">
            <v>681</v>
          </cell>
          <cell r="BZ319">
            <v>570</v>
          </cell>
          <cell r="CF319">
            <v>687</v>
          </cell>
          <cell r="CL319">
            <v>1215</v>
          </cell>
          <cell r="CR319">
            <v>957</v>
          </cell>
          <cell r="CX319">
            <v>660</v>
          </cell>
          <cell r="DD319">
            <v>414</v>
          </cell>
          <cell r="DJ319">
            <v>197</v>
          </cell>
          <cell r="DP319">
            <v>72</v>
          </cell>
          <cell r="DV319">
            <v>3</v>
          </cell>
          <cell r="EB319">
            <v>1</v>
          </cell>
          <cell r="EH319">
            <v>0</v>
          </cell>
          <cell r="EK319">
            <v>1272</v>
          </cell>
          <cell r="EL319">
            <v>6912</v>
          </cell>
          <cell r="EM319">
            <v>4206</v>
          </cell>
          <cell r="EO319">
            <v>10.3</v>
          </cell>
          <cell r="EP319">
            <v>55.8</v>
          </cell>
          <cell r="EQ319">
            <v>33.9</v>
          </cell>
          <cell r="ER319">
            <v>49.4</v>
          </cell>
          <cell r="ES319"/>
        </row>
        <row r="320">
          <cell r="E320">
            <v>76746</v>
          </cell>
          <cell r="F320">
            <v>2745</v>
          </cell>
          <cell r="L320">
            <v>2733</v>
          </cell>
          <cell r="R320">
            <v>2518</v>
          </cell>
          <cell r="X320">
            <v>2609</v>
          </cell>
          <cell r="AD320">
            <v>4570</v>
          </cell>
          <cell r="AJ320">
            <v>5725</v>
          </cell>
          <cell r="AP320">
            <v>5743</v>
          </cell>
          <cell r="AV320">
            <v>5722</v>
          </cell>
          <cell r="BB320">
            <v>6023</v>
          </cell>
          <cell r="BH320">
            <v>6372</v>
          </cell>
          <cell r="BN320">
            <v>5305</v>
          </cell>
          <cell r="BT320">
            <v>4500</v>
          </cell>
          <cell r="BZ320">
            <v>3793</v>
          </cell>
          <cell r="CF320">
            <v>3572</v>
          </cell>
          <cell r="CL320">
            <v>4653</v>
          </cell>
          <cell r="CR320">
            <v>3616</v>
          </cell>
          <cell r="CX320">
            <v>2938</v>
          </cell>
          <cell r="DD320">
            <v>2218</v>
          </cell>
          <cell r="DJ320">
            <v>1042</v>
          </cell>
          <cell r="DP320">
            <v>294</v>
          </cell>
          <cell r="DV320">
            <v>54</v>
          </cell>
          <cell r="EB320">
            <v>1</v>
          </cell>
          <cell r="EH320">
            <v>0</v>
          </cell>
          <cell r="EK320">
            <v>7996</v>
          </cell>
          <cell r="EL320">
            <v>50362</v>
          </cell>
          <cell r="EM320">
            <v>18388</v>
          </cell>
          <cell r="EO320">
            <v>10.4</v>
          </cell>
          <cell r="EP320">
            <v>65.599999999999994</v>
          </cell>
          <cell r="EQ320">
            <v>24</v>
          </cell>
          <cell r="ER320">
            <v>45.4</v>
          </cell>
          <cell r="ES320">
            <v>107</v>
          </cell>
        </row>
        <row r="321">
          <cell r="E321">
            <v>35502</v>
          </cell>
          <cell r="F321">
            <v>1412</v>
          </cell>
          <cell r="L321">
            <v>1411</v>
          </cell>
          <cell r="R321">
            <v>1339</v>
          </cell>
          <cell r="X321">
            <v>1332</v>
          </cell>
          <cell r="AD321">
            <v>2077</v>
          </cell>
          <cell r="AJ321">
            <v>2755</v>
          </cell>
          <cell r="AP321">
            <v>2690</v>
          </cell>
          <cell r="AV321">
            <v>2639</v>
          </cell>
          <cell r="BB321">
            <v>2828</v>
          </cell>
          <cell r="BH321">
            <v>3017</v>
          </cell>
          <cell r="BN321">
            <v>2552</v>
          </cell>
          <cell r="BT321">
            <v>2102</v>
          </cell>
          <cell r="BZ321">
            <v>1860</v>
          </cell>
          <cell r="CF321">
            <v>1682</v>
          </cell>
          <cell r="CL321">
            <v>2095</v>
          </cell>
          <cell r="CR321">
            <v>1491</v>
          </cell>
          <cell r="CX321">
            <v>1110</v>
          </cell>
          <cell r="DD321">
            <v>756</v>
          </cell>
          <cell r="DJ321">
            <v>285</v>
          </cell>
          <cell r="DP321">
            <v>65</v>
          </cell>
          <cell r="DV321">
            <v>4</v>
          </cell>
          <cell r="EB321">
            <v>0</v>
          </cell>
          <cell r="EH321">
            <v>0</v>
          </cell>
          <cell r="EK321">
            <v>4162</v>
          </cell>
          <cell r="EL321">
            <v>23852</v>
          </cell>
          <cell r="EM321">
            <v>7488</v>
          </cell>
          <cell r="EO321">
            <v>11.7</v>
          </cell>
          <cell r="EP321">
            <v>67.2</v>
          </cell>
          <cell r="EQ321">
            <v>21.1</v>
          </cell>
          <cell r="ER321">
            <v>43.7</v>
          </cell>
          <cell r="ES321"/>
        </row>
        <row r="322">
          <cell r="E322">
            <v>41244</v>
          </cell>
          <cell r="F322">
            <v>1333</v>
          </cell>
          <cell r="L322">
            <v>1322</v>
          </cell>
          <cell r="R322">
            <v>1179</v>
          </cell>
          <cell r="X322">
            <v>1277</v>
          </cell>
          <cell r="AD322">
            <v>2493</v>
          </cell>
          <cell r="AJ322">
            <v>2970</v>
          </cell>
          <cell r="AP322">
            <v>3053</v>
          </cell>
          <cell r="AV322">
            <v>3083</v>
          </cell>
          <cell r="BB322">
            <v>3195</v>
          </cell>
          <cell r="BH322">
            <v>3355</v>
          </cell>
          <cell r="BN322">
            <v>2753</v>
          </cell>
          <cell r="BT322">
            <v>2398</v>
          </cell>
          <cell r="BZ322">
            <v>1933</v>
          </cell>
          <cell r="CF322">
            <v>1890</v>
          </cell>
          <cell r="CL322">
            <v>2558</v>
          </cell>
          <cell r="CR322">
            <v>2125</v>
          </cell>
          <cell r="CX322">
            <v>1828</v>
          </cell>
          <cell r="DD322">
            <v>1462</v>
          </cell>
          <cell r="DJ322">
            <v>757</v>
          </cell>
          <cell r="DP322">
            <v>229</v>
          </cell>
          <cell r="DV322">
            <v>50</v>
          </cell>
          <cell r="EB322">
            <v>1</v>
          </cell>
          <cell r="EH322">
            <v>0</v>
          </cell>
          <cell r="EK322">
            <v>3834</v>
          </cell>
          <cell r="EL322">
            <v>26510</v>
          </cell>
          <cell r="EM322">
            <v>10900</v>
          </cell>
          <cell r="EO322">
            <v>9.3000000000000007</v>
          </cell>
          <cell r="EP322">
            <v>64.3</v>
          </cell>
          <cell r="EQ322">
            <v>26.4</v>
          </cell>
          <cell r="ER322">
            <v>46.9</v>
          </cell>
          <cell r="ES322"/>
        </row>
        <row r="323">
          <cell r="E323">
            <v>3845</v>
          </cell>
          <cell r="F323">
            <v>120</v>
          </cell>
          <cell r="L323">
            <v>80</v>
          </cell>
          <cell r="R323">
            <v>62</v>
          </cell>
          <cell r="X323">
            <v>99</v>
          </cell>
          <cell r="AD323">
            <v>266</v>
          </cell>
          <cell r="AJ323">
            <v>375</v>
          </cell>
          <cell r="AP323">
            <v>368</v>
          </cell>
          <cell r="AV323">
            <v>330</v>
          </cell>
          <cell r="BB323">
            <v>325</v>
          </cell>
          <cell r="BH323">
            <v>281</v>
          </cell>
          <cell r="BN323">
            <v>232</v>
          </cell>
          <cell r="BT323">
            <v>212</v>
          </cell>
          <cell r="BZ323">
            <v>207</v>
          </cell>
          <cell r="CF323">
            <v>176</v>
          </cell>
          <cell r="CL323">
            <v>195</v>
          </cell>
          <cell r="CR323">
            <v>168</v>
          </cell>
          <cell r="CX323">
            <v>137</v>
          </cell>
          <cell r="DD323">
            <v>130</v>
          </cell>
          <cell r="DJ323">
            <v>59</v>
          </cell>
          <cell r="DP323">
            <v>19</v>
          </cell>
          <cell r="DV323">
            <v>4</v>
          </cell>
          <cell r="EB323">
            <v>0</v>
          </cell>
          <cell r="EH323">
            <v>0</v>
          </cell>
          <cell r="EK323">
            <v>262</v>
          </cell>
          <cell r="EL323">
            <v>2695</v>
          </cell>
          <cell r="EM323">
            <v>888</v>
          </cell>
          <cell r="EO323">
            <v>6.8</v>
          </cell>
          <cell r="EP323">
            <v>70.099999999999994</v>
          </cell>
          <cell r="EQ323">
            <v>23.1</v>
          </cell>
          <cell r="ER323">
            <v>45.8</v>
          </cell>
          <cell r="ES323">
            <v>102</v>
          </cell>
        </row>
        <row r="324">
          <cell r="E324">
            <v>1756</v>
          </cell>
          <cell r="F324">
            <v>72</v>
          </cell>
          <cell r="L324">
            <v>43</v>
          </cell>
          <cell r="R324">
            <v>41</v>
          </cell>
          <cell r="X324">
            <v>50</v>
          </cell>
          <cell r="AD324">
            <v>113</v>
          </cell>
          <cell r="AJ324">
            <v>181</v>
          </cell>
          <cell r="AP324">
            <v>169</v>
          </cell>
          <cell r="AV324">
            <v>147</v>
          </cell>
          <cell r="BB324">
            <v>152</v>
          </cell>
          <cell r="BH324">
            <v>128</v>
          </cell>
          <cell r="BN324">
            <v>106</v>
          </cell>
          <cell r="BT324">
            <v>91</v>
          </cell>
          <cell r="BZ324">
            <v>107</v>
          </cell>
          <cell r="CF324">
            <v>88</v>
          </cell>
          <cell r="CL324">
            <v>86</v>
          </cell>
          <cell r="CR324">
            <v>76</v>
          </cell>
          <cell r="CX324">
            <v>53</v>
          </cell>
          <cell r="DD324">
            <v>36</v>
          </cell>
          <cell r="DJ324">
            <v>16</v>
          </cell>
          <cell r="DP324">
            <v>1</v>
          </cell>
          <cell r="DV324">
            <v>0</v>
          </cell>
          <cell r="EB324">
            <v>0</v>
          </cell>
          <cell r="EH324">
            <v>0</v>
          </cell>
          <cell r="EK324">
            <v>156</v>
          </cell>
          <cell r="EL324">
            <v>1244</v>
          </cell>
          <cell r="EM324">
            <v>356</v>
          </cell>
          <cell r="EO324">
            <v>8.9</v>
          </cell>
          <cell r="EP324">
            <v>70.8</v>
          </cell>
          <cell r="EQ324">
            <v>20.3</v>
          </cell>
          <cell r="ER324">
            <v>43.7</v>
          </cell>
          <cell r="ES324"/>
        </row>
        <row r="325">
          <cell r="E325">
            <v>2089</v>
          </cell>
          <cell r="F325">
            <v>48</v>
          </cell>
          <cell r="L325">
            <v>37</v>
          </cell>
          <cell r="R325">
            <v>21</v>
          </cell>
          <cell r="X325">
            <v>49</v>
          </cell>
          <cell r="AD325">
            <v>153</v>
          </cell>
          <cell r="AJ325">
            <v>194</v>
          </cell>
          <cell r="AP325">
            <v>199</v>
          </cell>
          <cell r="AV325">
            <v>183</v>
          </cell>
          <cell r="BB325">
            <v>173</v>
          </cell>
          <cell r="BH325">
            <v>153</v>
          </cell>
          <cell r="BN325">
            <v>126</v>
          </cell>
          <cell r="BT325">
            <v>121</v>
          </cell>
          <cell r="BZ325">
            <v>100</v>
          </cell>
          <cell r="CF325">
            <v>88</v>
          </cell>
          <cell r="CL325">
            <v>109</v>
          </cell>
          <cell r="CR325">
            <v>92</v>
          </cell>
          <cell r="CX325">
            <v>84</v>
          </cell>
          <cell r="DD325">
            <v>94</v>
          </cell>
          <cell r="DJ325">
            <v>43</v>
          </cell>
          <cell r="DP325">
            <v>18</v>
          </cell>
          <cell r="DV325">
            <v>4</v>
          </cell>
          <cell r="EB325">
            <v>0</v>
          </cell>
          <cell r="EH325">
            <v>0</v>
          </cell>
          <cell r="EK325">
            <v>106</v>
          </cell>
          <cell r="EL325">
            <v>1451</v>
          </cell>
          <cell r="EM325">
            <v>532</v>
          </cell>
          <cell r="EO325">
            <v>5.0999999999999996</v>
          </cell>
          <cell r="EP325">
            <v>69.5</v>
          </cell>
          <cell r="EQ325">
            <v>25.5</v>
          </cell>
          <cell r="ER325">
            <v>47.5</v>
          </cell>
          <cell r="ES325"/>
        </row>
        <row r="326">
          <cell r="E326">
            <v>3890</v>
          </cell>
          <cell r="F326">
            <v>121</v>
          </cell>
          <cell r="L326">
            <v>137</v>
          </cell>
          <cell r="R326">
            <v>129</v>
          </cell>
          <cell r="X326">
            <v>101</v>
          </cell>
          <cell r="AD326">
            <v>227</v>
          </cell>
          <cell r="AJ326">
            <v>365</v>
          </cell>
          <cell r="AP326">
            <v>287</v>
          </cell>
          <cell r="AV326">
            <v>349</v>
          </cell>
          <cell r="BB326">
            <v>330</v>
          </cell>
          <cell r="BH326">
            <v>365</v>
          </cell>
          <cell r="BN326">
            <v>286</v>
          </cell>
          <cell r="BT326">
            <v>197</v>
          </cell>
          <cell r="BZ326">
            <v>196</v>
          </cell>
          <cell r="CF326">
            <v>149</v>
          </cell>
          <cell r="CL326">
            <v>217</v>
          </cell>
          <cell r="CR326">
            <v>161</v>
          </cell>
          <cell r="CX326">
            <v>124</v>
          </cell>
          <cell r="DD326">
            <v>86</v>
          </cell>
          <cell r="DJ326">
            <v>46</v>
          </cell>
          <cell r="DP326">
            <v>16</v>
          </cell>
          <cell r="DV326">
            <v>1</v>
          </cell>
          <cell r="EB326">
            <v>0</v>
          </cell>
          <cell r="EH326">
            <v>0</v>
          </cell>
          <cell r="EK326">
            <v>387</v>
          </cell>
          <cell r="EL326">
            <v>2703</v>
          </cell>
          <cell r="EM326">
            <v>800</v>
          </cell>
          <cell r="EO326">
            <v>9.9</v>
          </cell>
          <cell r="EP326">
            <v>69.5</v>
          </cell>
          <cell r="EQ326">
            <v>20.6</v>
          </cell>
          <cell r="ER326">
            <v>44.3</v>
          </cell>
          <cell r="ES326">
            <v>101</v>
          </cell>
        </row>
        <row r="327">
          <cell r="E327">
            <v>1732</v>
          </cell>
          <cell r="F327">
            <v>56</v>
          </cell>
          <cell r="L327">
            <v>71</v>
          </cell>
          <cell r="R327">
            <v>77</v>
          </cell>
          <cell r="X327">
            <v>60</v>
          </cell>
          <cell r="AD327">
            <v>91</v>
          </cell>
          <cell r="AJ327">
            <v>181</v>
          </cell>
          <cell r="AP327">
            <v>128</v>
          </cell>
          <cell r="AV327">
            <v>148</v>
          </cell>
          <cell r="BB327">
            <v>151</v>
          </cell>
          <cell r="BH327">
            <v>151</v>
          </cell>
          <cell r="BN327">
            <v>123</v>
          </cell>
          <cell r="BT327">
            <v>84</v>
          </cell>
          <cell r="BZ327">
            <v>84</v>
          </cell>
          <cell r="CF327">
            <v>70</v>
          </cell>
          <cell r="CL327">
            <v>98</v>
          </cell>
          <cell r="CR327">
            <v>62</v>
          </cell>
          <cell r="CX327">
            <v>51</v>
          </cell>
          <cell r="DD327">
            <v>24</v>
          </cell>
          <cell r="DJ327">
            <v>16</v>
          </cell>
          <cell r="DP327">
            <v>5</v>
          </cell>
          <cell r="DV327">
            <v>1</v>
          </cell>
          <cell r="EB327">
            <v>0</v>
          </cell>
          <cell r="EH327">
            <v>0</v>
          </cell>
          <cell r="EK327">
            <v>204</v>
          </cell>
          <cell r="EL327">
            <v>1201</v>
          </cell>
          <cell r="EM327">
            <v>327</v>
          </cell>
          <cell r="EO327">
            <v>11.8</v>
          </cell>
          <cell r="EP327">
            <v>69.3</v>
          </cell>
          <cell r="EQ327">
            <v>18.899999999999999</v>
          </cell>
          <cell r="ER327">
            <v>42.5</v>
          </cell>
          <cell r="ES327"/>
        </row>
        <row r="328">
          <cell r="E328">
            <v>2158</v>
          </cell>
          <cell r="F328">
            <v>65</v>
          </cell>
          <cell r="L328">
            <v>66</v>
          </cell>
          <cell r="R328">
            <v>52</v>
          </cell>
          <cell r="X328">
            <v>41</v>
          </cell>
          <cell r="AD328">
            <v>136</v>
          </cell>
          <cell r="AJ328">
            <v>184</v>
          </cell>
          <cell r="AP328">
            <v>159</v>
          </cell>
          <cell r="AV328">
            <v>201</v>
          </cell>
          <cell r="BB328">
            <v>179</v>
          </cell>
          <cell r="BH328">
            <v>214</v>
          </cell>
          <cell r="BN328">
            <v>163</v>
          </cell>
          <cell r="BT328">
            <v>113</v>
          </cell>
          <cell r="BZ328">
            <v>112</v>
          </cell>
          <cell r="CF328">
            <v>79</v>
          </cell>
          <cell r="CL328">
            <v>119</v>
          </cell>
          <cell r="CR328">
            <v>99</v>
          </cell>
          <cell r="CX328">
            <v>73</v>
          </cell>
          <cell r="DD328">
            <v>62</v>
          </cell>
          <cell r="DJ328">
            <v>30</v>
          </cell>
          <cell r="DP328">
            <v>11</v>
          </cell>
          <cell r="DV328">
            <v>0</v>
          </cell>
          <cell r="EB328">
            <v>0</v>
          </cell>
          <cell r="EH328">
            <v>0</v>
          </cell>
          <cell r="EK328">
            <v>183</v>
          </cell>
          <cell r="EL328">
            <v>1502</v>
          </cell>
          <cell r="EM328">
            <v>473</v>
          </cell>
          <cell r="EO328">
            <v>8.5</v>
          </cell>
          <cell r="EP328">
            <v>69.599999999999994</v>
          </cell>
          <cell r="EQ328">
            <v>21.9</v>
          </cell>
          <cell r="ER328">
            <v>45.6</v>
          </cell>
          <cell r="ES328"/>
        </row>
        <row r="329">
          <cell r="E329">
            <v>2702</v>
          </cell>
          <cell r="F329">
            <v>98</v>
          </cell>
          <cell r="L329">
            <v>92</v>
          </cell>
          <cell r="R329">
            <v>76</v>
          </cell>
          <cell r="X329">
            <v>71</v>
          </cell>
          <cell r="AD329">
            <v>152</v>
          </cell>
          <cell r="AJ329">
            <v>218</v>
          </cell>
          <cell r="AP329">
            <v>232</v>
          </cell>
          <cell r="AV329">
            <v>232</v>
          </cell>
          <cell r="BB329">
            <v>266</v>
          </cell>
          <cell r="BH329">
            <v>236</v>
          </cell>
          <cell r="BN329">
            <v>239</v>
          </cell>
          <cell r="BT329">
            <v>192</v>
          </cell>
          <cell r="BZ329">
            <v>131</v>
          </cell>
          <cell r="CF329">
            <v>100</v>
          </cell>
          <cell r="CL329">
            <v>117</v>
          </cell>
          <cell r="CR329">
            <v>89</v>
          </cell>
          <cell r="CX329">
            <v>73</v>
          </cell>
          <cell r="DD329">
            <v>46</v>
          </cell>
          <cell r="DJ329">
            <v>31</v>
          </cell>
          <cell r="DP329">
            <v>9</v>
          </cell>
          <cell r="DV329">
            <v>2</v>
          </cell>
          <cell r="EB329">
            <v>0</v>
          </cell>
          <cell r="EH329">
            <v>0</v>
          </cell>
          <cell r="EK329">
            <v>266</v>
          </cell>
          <cell r="EL329">
            <v>1969</v>
          </cell>
          <cell r="EM329">
            <v>467</v>
          </cell>
          <cell r="EO329">
            <v>9.8000000000000007</v>
          </cell>
          <cell r="EP329">
            <v>72.900000000000006</v>
          </cell>
          <cell r="EQ329">
            <v>17.3</v>
          </cell>
          <cell r="ER329">
            <v>43.6</v>
          </cell>
          <cell r="ES329">
            <v>103</v>
          </cell>
        </row>
        <row r="330">
          <cell r="E330">
            <v>1197</v>
          </cell>
          <cell r="F330">
            <v>48</v>
          </cell>
          <cell r="L330">
            <v>49</v>
          </cell>
          <cell r="R330">
            <v>39</v>
          </cell>
          <cell r="X330">
            <v>32</v>
          </cell>
          <cell r="AD330">
            <v>64</v>
          </cell>
          <cell r="AJ330">
            <v>102</v>
          </cell>
          <cell r="AP330">
            <v>116</v>
          </cell>
          <cell r="AV330">
            <v>102</v>
          </cell>
          <cell r="BB330">
            <v>117</v>
          </cell>
          <cell r="BH330">
            <v>90</v>
          </cell>
          <cell r="BN330">
            <v>98</v>
          </cell>
          <cell r="BT330">
            <v>86</v>
          </cell>
          <cell r="BZ330">
            <v>64</v>
          </cell>
          <cell r="CF330">
            <v>49</v>
          </cell>
          <cell r="CL330">
            <v>58</v>
          </cell>
          <cell r="CR330">
            <v>38</v>
          </cell>
          <cell r="CX330">
            <v>28</v>
          </cell>
          <cell r="DD330">
            <v>11</v>
          </cell>
          <cell r="DJ330">
            <v>5</v>
          </cell>
          <cell r="DP330">
            <v>1</v>
          </cell>
          <cell r="DV330">
            <v>0</v>
          </cell>
          <cell r="EB330">
            <v>0</v>
          </cell>
          <cell r="EH330">
            <v>0</v>
          </cell>
          <cell r="EK330">
            <v>136</v>
          </cell>
          <cell r="EL330">
            <v>871</v>
          </cell>
          <cell r="EM330">
            <v>190</v>
          </cell>
          <cell r="EO330">
            <v>11.4</v>
          </cell>
          <cell r="EP330">
            <v>72.8</v>
          </cell>
          <cell r="EQ330">
            <v>15.9</v>
          </cell>
          <cell r="ER330">
            <v>42.1</v>
          </cell>
          <cell r="ES330"/>
        </row>
        <row r="331">
          <cell r="E331">
            <v>1505</v>
          </cell>
          <cell r="F331">
            <v>50</v>
          </cell>
          <cell r="L331">
            <v>43</v>
          </cell>
          <cell r="R331">
            <v>37</v>
          </cell>
          <cell r="X331">
            <v>39</v>
          </cell>
          <cell r="AD331">
            <v>88</v>
          </cell>
          <cell r="AJ331">
            <v>116</v>
          </cell>
          <cell r="AP331">
            <v>116</v>
          </cell>
          <cell r="AV331">
            <v>130</v>
          </cell>
          <cell r="BB331">
            <v>149</v>
          </cell>
          <cell r="BH331">
            <v>146</v>
          </cell>
          <cell r="BN331">
            <v>141</v>
          </cell>
          <cell r="BT331">
            <v>106</v>
          </cell>
          <cell r="BZ331">
            <v>67</v>
          </cell>
          <cell r="CF331">
            <v>51</v>
          </cell>
          <cell r="CL331">
            <v>59</v>
          </cell>
          <cell r="CR331">
            <v>51</v>
          </cell>
          <cell r="CX331">
            <v>45</v>
          </cell>
          <cell r="DD331">
            <v>35</v>
          </cell>
          <cell r="DJ331">
            <v>26</v>
          </cell>
          <cell r="DP331">
            <v>8</v>
          </cell>
          <cell r="DV331">
            <v>2</v>
          </cell>
          <cell r="EB331">
            <v>0</v>
          </cell>
          <cell r="EH331">
            <v>0</v>
          </cell>
          <cell r="EK331">
            <v>130</v>
          </cell>
          <cell r="EL331">
            <v>1098</v>
          </cell>
          <cell r="EM331">
            <v>277</v>
          </cell>
          <cell r="EO331">
            <v>8.6</v>
          </cell>
          <cell r="EP331">
            <v>73</v>
          </cell>
          <cell r="EQ331">
            <v>18.399999999999999</v>
          </cell>
          <cell r="ER331">
            <v>44.8</v>
          </cell>
          <cell r="ES331"/>
        </row>
        <row r="332">
          <cell r="E332">
            <v>2607</v>
          </cell>
          <cell r="F332">
            <v>64</v>
          </cell>
          <cell r="L332">
            <v>64</v>
          </cell>
          <cell r="R332">
            <v>74</v>
          </cell>
          <cell r="X332">
            <v>80</v>
          </cell>
          <cell r="AD332">
            <v>153</v>
          </cell>
          <cell r="AJ332">
            <v>227</v>
          </cell>
          <cell r="AP332">
            <v>197</v>
          </cell>
          <cell r="AV332">
            <v>214</v>
          </cell>
          <cell r="BB332">
            <v>213</v>
          </cell>
          <cell r="BH332">
            <v>223</v>
          </cell>
          <cell r="BN332">
            <v>171</v>
          </cell>
          <cell r="BT332">
            <v>155</v>
          </cell>
          <cell r="BZ332">
            <v>142</v>
          </cell>
          <cell r="CF332">
            <v>142</v>
          </cell>
          <cell r="CL332">
            <v>155</v>
          </cell>
          <cell r="CR332">
            <v>118</v>
          </cell>
          <cell r="CX332">
            <v>76</v>
          </cell>
          <cell r="DD332">
            <v>79</v>
          </cell>
          <cell r="DJ332">
            <v>47</v>
          </cell>
          <cell r="DP332">
            <v>13</v>
          </cell>
          <cell r="DV332">
            <v>0</v>
          </cell>
          <cell r="EB332">
            <v>0</v>
          </cell>
          <cell r="EH332">
            <v>0</v>
          </cell>
          <cell r="EK332">
            <v>202</v>
          </cell>
          <cell r="EL332">
            <v>1775</v>
          </cell>
          <cell r="EM332">
            <v>630</v>
          </cell>
          <cell r="EO332">
            <v>7.7</v>
          </cell>
          <cell r="EP332">
            <v>68.099999999999994</v>
          </cell>
          <cell r="EQ332">
            <v>24.2</v>
          </cell>
          <cell r="ER332">
            <v>46.4</v>
          </cell>
          <cell r="ES332">
            <v>99</v>
          </cell>
        </row>
        <row r="333">
          <cell r="E333">
            <v>1155</v>
          </cell>
          <cell r="F333">
            <v>35</v>
          </cell>
          <cell r="L333">
            <v>30</v>
          </cell>
          <cell r="R333">
            <v>38</v>
          </cell>
          <cell r="X333">
            <v>43</v>
          </cell>
          <cell r="AD333">
            <v>61</v>
          </cell>
          <cell r="AJ333">
            <v>112</v>
          </cell>
          <cell r="AP333">
            <v>93</v>
          </cell>
          <cell r="AV333">
            <v>98</v>
          </cell>
          <cell r="BB333">
            <v>103</v>
          </cell>
          <cell r="BH333">
            <v>100</v>
          </cell>
          <cell r="BN333">
            <v>72</v>
          </cell>
          <cell r="BT333">
            <v>59</v>
          </cell>
          <cell r="BZ333">
            <v>73</v>
          </cell>
          <cell r="CF333">
            <v>69</v>
          </cell>
          <cell r="CL333">
            <v>58</v>
          </cell>
          <cell r="CR333">
            <v>47</v>
          </cell>
          <cell r="CX333">
            <v>25</v>
          </cell>
          <cell r="DD333">
            <v>25</v>
          </cell>
          <cell r="DJ333">
            <v>12</v>
          </cell>
          <cell r="DP333">
            <v>2</v>
          </cell>
          <cell r="DV333">
            <v>0</v>
          </cell>
          <cell r="EB333">
            <v>0</v>
          </cell>
          <cell r="EH333">
            <v>0</v>
          </cell>
          <cell r="EK333">
            <v>103</v>
          </cell>
          <cell r="EL333">
            <v>814</v>
          </cell>
          <cell r="EM333">
            <v>238</v>
          </cell>
          <cell r="EO333">
            <v>8.9</v>
          </cell>
          <cell r="EP333">
            <v>70.5</v>
          </cell>
          <cell r="EQ333">
            <v>20.6</v>
          </cell>
          <cell r="ER333">
            <v>44.1</v>
          </cell>
          <cell r="ES333"/>
        </row>
        <row r="334">
          <cell r="E334">
            <v>1452</v>
          </cell>
          <cell r="F334">
            <v>29</v>
          </cell>
          <cell r="L334">
            <v>34</v>
          </cell>
          <cell r="R334">
            <v>36</v>
          </cell>
          <cell r="X334">
            <v>37</v>
          </cell>
          <cell r="AD334">
            <v>92</v>
          </cell>
          <cell r="AJ334">
            <v>115</v>
          </cell>
          <cell r="AP334">
            <v>104</v>
          </cell>
          <cell r="AV334">
            <v>116</v>
          </cell>
          <cell r="BB334">
            <v>110</v>
          </cell>
          <cell r="BH334">
            <v>123</v>
          </cell>
          <cell r="BN334">
            <v>99</v>
          </cell>
          <cell r="BT334">
            <v>96</v>
          </cell>
          <cell r="BZ334">
            <v>69</v>
          </cell>
          <cell r="CF334">
            <v>73</v>
          </cell>
          <cell r="CL334">
            <v>97</v>
          </cell>
          <cell r="CR334">
            <v>71</v>
          </cell>
          <cell r="CX334">
            <v>51</v>
          </cell>
          <cell r="DD334">
            <v>54</v>
          </cell>
          <cell r="DJ334">
            <v>35</v>
          </cell>
          <cell r="DP334">
            <v>11</v>
          </cell>
          <cell r="DV334">
            <v>0</v>
          </cell>
          <cell r="EB334">
            <v>0</v>
          </cell>
          <cell r="EH334">
            <v>0</v>
          </cell>
          <cell r="EK334">
            <v>99</v>
          </cell>
          <cell r="EL334">
            <v>961</v>
          </cell>
          <cell r="EM334">
            <v>392</v>
          </cell>
          <cell r="EO334">
            <v>6.8</v>
          </cell>
          <cell r="EP334">
            <v>66.2</v>
          </cell>
          <cell r="EQ334">
            <v>27</v>
          </cell>
          <cell r="ER334">
            <v>48.1</v>
          </cell>
          <cell r="ES334"/>
        </row>
        <row r="335">
          <cell r="E335">
            <v>1854</v>
          </cell>
          <cell r="F335">
            <v>66</v>
          </cell>
          <cell r="L335">
            <v>48</v>
          </cell>
          <cell r="R335">
            <v>29</v>
          </cell>
          <cell r="X335">
            <v>31</v>
          </cell>
          <cell r="AD335">
            <v>120</v>
          </cell>
          <cell r="AJ335">
            <v>189</v>
          </cell>
          <cell r="AP335">
            <v>188</v>
          </cell>
          <cell r="AV335">
            <v>151</v>
          </cell>
          <cell r="BB335">
            <v>147</v>
          </cell>
          <cell r="BH335">
            <v>135</v>
          </cell>
          <cell r="BN335">
            <v>111</v>
          </cell>
          <cell r="BT335">
            <v>60</v>
          </cell>
          <cell r="BZ335">
            <v>97</v>
          </cell>
          <cell r="CF335">
            <v>89</v>
          </cell>
          <cell r="CL335">
            <v>113</v>
          </cell>
          <cell r="CR335">
            <v>96</v>
          </cell>
          <cell r="CX335">
            <v>72</v>
          </cell>
          <cell r="DD335">
            <v>59</v>
          </cell>
          <cell r="DJ335">
            <v>38</v>
          </cell>
          <cell r="DP335">
            <v>15</v>
          </cell>
          <cell r="DV335">
            <v>0</v>
          </cell>
          <cell r="EB335">
            <v>0</v>
          </cell>
          <cell r="EH335">
            <v>0</v>
          </cell>
          <cell r="EK335">
            <v>143</v>
          </cell>
          <cell r="EL335">
            <v>1229</v>
          </cell>
          <cell r="EM335">
            <v>482</v>
          </cell>
          <cell r="EO335">
            <v>7.7</v>
          </cell>
          <cell r="EP335">
            <v>66.3</v>
          </cell>
          <cell r="EQ335">
            <v>26</v>
          </cell>
          <cell r="ER335">
            <v>46.3</v>
          </cell>
          <cell r="ES335">
            <v>99</v>
          </cell>
        </row>
        <row r="336">
          <cell r="E336">
            <v>849</v>
          </cell>
          <cell r="F336">
            <v>36</v>
          </cell>
          <cell r="L336">
            <v>27</v>
          </cell>
          <cell r="R336">
            <v>16</v>
          </cell>
          <cell r="X336">
            <v>17</v>
          </cell>
          <cell r="AD336">
            <v>54</v>
          </cell>
          <cell r="AJ336">
            <v>96</v>
          </cell>
          <cell r="AP336">
            <v>87</v>
          </cell>
          <cell r="AV336">
            <v>72</v>
          </cell>
          <cell r="BB336">
            <v>73</v>
          </cell>
          <cell r="BH336">
            <v>65</v>
          </cell>
          <cell r="BN336">
            <v>49</v>
          </cell>
          <cell r="BT336">
            <v>31</v>
          </cell>
          <cell r="BZ336">
            <v>39</v>
          </cell>
          <cell r="CF336">
            <v>37</v>
          </cell>
          <cell r="CL336">
            <v>61</v>
          </cell>
          <cell r="CR336">
            <v>35</v>
          </cell>
          <cell r="CX336">
            <v>23</v>
          </cell>
          <cell r="DD336">
            <v>21</v>
          </cell>
          <cell r="DJ336">
            <v>9</v>
          </cell>
          <cell r="DP336">
            <v>1</v>
          </cell>
          <cell r="DV336">
            <v>0</v>
          </cell>
          <cell r="EB336">
            <v>0</v>
          </cell>
          <cell r="EH336">
            <v>0</v>
          </cell>
          <cell r="EK336">
            <v>79</v>
          </cell>
          <cell r="EL336">
            <v>583</v>
          </cell>
          <cell r="EM336">
            <v>187</v>
          </cell>
          <cell r="EO336">
            <v>9.3000000000000007</v>
          </cell>
          <cell r="EP336">
            <v>68.7</v>
          </cell>
          <cell r="EQ336">
            <v>22</v>
          </cell>
          <cell r="ER336">
            <v>43.5</v>
          </cell>
          <cell r="ES336"/>
        </row>
        <row r="337">
          <cell r="E337">
            <v>1005</v>
          </cell>
          <cell r="F337">
            <v>30</v>
          </cell>
          <cell r="L337">
            <v>21</v>
          </cell>
          <cell r="R337">
            <v>13</v>
          </cell>
          <cell r="X337">
            <v>14</v>
          </cell>
          <cell r="AD337">
            <v>66</v>
          </cell>
          <cell r="AJ337">
            <v>93</v>
          </cell>
          <cell r="AP337">
            <v>101</v>
          </cell>
          <cell r="AV337">
            <v>79</v>
          </cell>
          <cell r="BB337">
            <v>74</v>
          </cell>
          <cell r="BH337">
            <v>70</v>
          </cell>
          <cell r="BN337">
            <v>62</v>
          </cell>
          <cell r="BT337">
            <v>29</v>
          </cell>
          <cell r="BZ337">
            <v>58</v>
          </cell>
          <cell r="CF337">
            <v>52</v>
          </cell>
          <cell r="CL337">
            <v>52</v>
          </cell>
          <cell r="CR337">
            <v>61</v>
          </cell>
          <cell r="CX337">
            <v>49</v>
          </cell>
          <cell r="DD337">
            <v>38</v>
          </cell>
          <cell r="DJ337">
            <v>29</v>
          </cell>
          <cell r="DP337">
            <v>14</v>
          </cell>
          <cell r="DV337">
            <v>0</v>
          </cell>
          <cell r="EB337">
            <v>0</v>
          </cell>
          <cell r="EH337">
            <v>0</v>
          </cell>
          <cell r="EK337">
            <v>64</v>
          </cell>
          <cell r="EL337">
            <v>646</v>
          </cell>
          <cell r="EM337">
            <v>295</v>
          </cell>
          <cell r="EO337">
            <v>6.4</v>
          </cell>
          <cell r="EP337">
            <v>64.3</v>
          </cell>
          <cell r="EQ337">
            <v>29.4</v>
          </cell>
          <cell r="ER337">
            <v>48.6</v>
          </cell>
          <cell r="ES337"/>
        </row>
        <row r="338">
          <cell r="E338">
            <v>1817</v>
          </cell>
          <cell r="F338">
            <v>57</v>
          </cell>
          <cell r="L338">
            <v>49</v>
          </cell>
          <cell r="R338">
            <v>41</v>
          </cell>
          <cell r="X338">
            <v>34</v>
          </cell>
          <cell r="AD338">
            <v>104</v>
          </cell>
          <cell r="AJ338">
            <v>140</v>
          </cell>
          <cell r="AP338">
            <v>177</v>
          </cell>
          <cell r="AV338">
            <v>168</v>
          </cell>
          <cell r="BB338">
            <v>150</v>
          </cell>
          <cell r="BH338">
            <v>168</v>
          </cell>
          <cell r="BN338">
            <v>145</v>
          </cell>
          <cell r="BT338">
            <v>99</v>
          </cell>
          <cell r="BZ338">
            <v>93</v>
          </cell>
          <cell r="CF338">
            <v>59</v>
          </cell>
          <cell r="CL338">
            <v>102</v>
          </cell>
          <cell r="CR338">
            <v>78</v>
          </cell>
          <cell r="CX338">
            <v>76</v>
          </cell>
          <cell r="DD338">
            <v>48</v>
          </cell>
          <cell r="DJ338">
            <v>21</v>
          </cell>
          <cell r="DP338">
            <v>5</v>
          </cell>
          <cell r="DV338">
            <v>3</v>
          </cell>
          <cell r="EB338">
            <v>0</v>
          </cell>
          <cell r="EH338">
            <v>0</v>
          </cell>
          <cell r="EK338">
            <v>147</v>
          </cell>
          <cell r="EL338">
            <v>1278</v>
          </cell>
          <cell r="EM338">
            <v>392</v>
          </cell>
          <cell r="EO338">
            <v>8.1</v>
          </cell>
          <cell r="EP338">
            <v>70.3</v>
          </cell>
          <cell r="EQ338">
            <v>21.6</v>
          </cell>
          <cell r="ER338">
            <v>45.7</v>
          </cell>
          <cell r="ES338">
            <v>103</v>
          </cell>
        </row>
        <row r="339">
          <cell r="E339">
            <v>831</v>
          </cell>
          <cell r="F339">
            <v>33</v>
          </cell>
          <cell r="L339">
            <v>27</v>
          </cell>
          <cell r="R339">
            <v>22</v>
          </cell>
          <cell r="X339">
            <v>19</v>
          </cell>
          <cell r="AD339">
            <v>46</v>
          </cell>
          <cell r="AJ339">
            <v>66</v>
          </cell>
          <cell r="AP339">
            <v>84</v>
          </cell>
          <cell r="AV339">
            <v>82</v>
          </cell>
          <cell r="BB339">
            <v>72</v>
          </cell>
          <cell r="BH339">
            <v>83</v>
          </cell>
          <cell r="BN339">
            <v>58</v>
          </cell>
          <cell r="BT339">
            <v>45</v>
          </cell>
          <cell r="BZ339">
            <v>43</v>
          </cell>
          <cell r="CF339">
            <v>24</v>
          </cell>
          <cell r="CL339">
            <v>40</v>
          </cell>
          <cell r="CR339">
            <v>31</v>
          </cell>
          <cell r="CX339">
            <v>31</v>
          </cell>
          <cell r="DD339">
            <v>18</v>
          </cell>
          <cell r="DJ339">
            <v>4</v>
          </cell>
          <cell r="DP339">
            <v>3</v>
          </cell>
          <cell r="DV339">
            <v>0</v>
          </cell>
          <cell r="EB339">
            <v>0</v>
          </cell>
          <cell r="EH339">
            <v>0</v>
          </cell>
          <cell r="EK339">
            <v>82</v>
          </cell>
          <cell r="EL339">
            <v>598</v>
          </cell>
          <cell r="EM339">
            <v>151</v>
          </cell>
          <cell r="EO339">
            <v>9.9</v>
          </cell>
          <cell r="EP339">
            <v>72</v>
          </cell>
          <cell r="EQ339">
            <v>18.2</v>
          </cell>
          <cell r="ER339">
            <v>43.6</v>
          </cell>
          <cell r="ES339"/>
        </row>
        <row r="340">
          <cell r="E340">
            <v>986</v>
          </cell>
          <cell r="F340">
            <v>24</v>
          </cell>
          <cell r="L340">
            <v>22</v>
          </cell>
          <cell r="R340">
            <v>19</v>
          </cell>
          <cell r="X340">
            <v>15</v>
          </cell>
          <cell r="AD340">
            <v>58</v>
          </cell>
          <cell r="AJ340">
            <v>74</v>
          </cell>
          <cell r="AP340">
            <v>93</v>
          </cell>
          <cell r="AV340">
            <v>86</v>
          </cell>
          <cell r="BB340">
            <v>78</v>
          </cell>
          <cell r="BH340">
            <v>85</v>
          </cell>
          <cell r="BN340">
            <v>87</v>
          </cell>
          <cell r="BT340">
            <v>54</v>
          </cell>
          <cell r="BZ340">
            <v>50</v>
          </cell>
          <cell r="CF340">
            <v>35</v>
          </cell>
          <cell r="CL340">
            <v>62</v>
          </cell>
          <cell r="CR340">
            <v>47</v>
          </cell>
          <cell r="CX340">
            <v>45</v>
          </cell>
          <cell r="DD340">
            <v>30</v>
          </cell>
          <cell r="DJ340">
            <v>17</v>
          </cell>
          <cell r="DP340">
            <v>2</v>
          </cell>
          <cell r="DV340">
            <v>3</v>
          </cell>
          <cell r="EB340">
            <v>0</v>
          </cell>
          <cell r="EH340">
            <v>0</v>
          </cell>
          <cell r="EK340">
            <v>65</v>
          </cell>
          <cell r="EL340">
            <v>680</v>
          </cell>
          <cell r="EM340">
            <v>241</v>
          </cell>
          <cell r="EO340">
            <v>6.6</v>
          </cell>
          <cell r="EP340">
            <v>69</v>
          </cell>
          <cell r="EQ340">
            <v>24.4</v>
          </cell>
          <cell r="ER340">
            <v>47.5</v>
          </cell>
          <cell r="ES340"/>
        </row>
        <row r="341">
          <cell r="E341">
            <v>3005</v>
          </cell>
          <cell r="F341">
            <v>74</v>
          </cell>
          <cell r="L341">
            <v>96</v>
          </cell>
          <cell r="R341">
            <v>77</v>
          </cell>
          <cell r="X341">
            <v>101</v>
          </cell>
          <cell r="AD341">
            <v>187</v>
          </cell>
          <cell r="AJ341">
            <v>221</v>
          </cell>
          <cell r="AP341">
            <v>201</v>
          </cell>
          <cell r="AV341">
            <v>200</v>
          </cell>
          <cell r="BB341">
            <v>194</v>
          </cell>
          <cell r="BH341">
            <v>202</v>
          </cell>
          <cell r="BN341">
            <v>213</v>
          </cell>
          <cell r="BT341">
            <v>202</v>
          </cell>
          <cell r="BZ341">
            <v>148</v>
          </cell>
          <cell r="CF341">
            <v>180</v>
          </cell>
          <cell r="CL341">
            <v>217</v>
          </cell>
          <cell r="CR341">
            <v>173</v>
          </cell>
          <cell r="CX341">
            <v>151</v>
          </cell>
          <cell r="DD341">
            <v>115</v>
          </cell>
          <cell r="DJ341">
            <v>41</v>
          </cell>
          <cell r="DP341">
            <v>10</v>
          </cell>
          <cell r="DV341">
            <v>2</v>
          </cell>
          <cell r="EB341">
            <v>0</v>
          </cell>
          <cell r="EH341">
            <v>0</v>
          </cell>
          <cell r="EK341">
            <v>247</v>
          </cell>
          <cell r="EL341">
            <v>1869</v>
          </cell>
          <cell r="EM341">
            <v>889</v>
          </cell>
          <cell r="EO341">
            <v>8.1999999999999993</v>
          </cell>
          <cell r="EP341">
            <v>62.2</v>
          </cell>
          <cell r="EQ341">
            <v>29.6</v>
          </cell>
          <cell r="ER341">
            <v>48.3</v>
          </cell>
          <cell r="ES341">
            <v>102</v>
          </cell>
        </row>
        <row r="342">
          <cell r="E342">
            <v>1435</v>
          </cell>
          <cell r="F342">
            <v>42</v>
          </cell>
          <cell r="L342">
            <v>50</v>
          </cell>
          <cell r="R342">
            <v>29</v>
          </cell>
          <cell r="X342">
            <v>55</v>
          </cell>
          <cell r="AD342">
            <v>103</v>
          </cell>
          <cell r="AJ342">
            <v>121</v>
          </cell>
          <cell r="AP342">
            <v>88</v>
          </cell>
          <cell r="AV342">
            <v>89</v>
          </cell>
          <cell r="BB342">
            <v>91</v>
          </cell>
          <cell r="BH342">
            <v>106</v>
          </cell>
          <cell r="BN342">
            <v>104</v>
          </cell>
          <cell r="BT342">
            <v>110</v>
          </cell>
          <cell r="BZ342">
            <v>69</v>
          </cell>
          <cell r="CF342">
            <v>97</v>
          </cell>
          <cell r="CL342">
            <v>98</v>
          </cell>
          <cell r="CR342">
            <v>61</v>
          </cell>
          <cell r="CX342">
            <v>60</v>
          </cell>
          <cell r="DD342">
            <v>45</v>
          </cell>
          <cell r="DJ342">
            <v>11</v>
          </cell>
          <cell r="DP342">
            <v>6</v>
          </cell>
          <cell r="DV342">
            <v>0</v>
          </cell>
          <cell r="EB342">
            <v>0</v>
          </cell>
          <cell r="EH342">
            <v>0</v>
          </cell>
          <cell r="EK342">
            <v>121</v>
          </cell>
          <cell r="EL342">
            <v>936</v>
          </cell>
          <cell r="EM342">
            <v>378</v>
          </cell>
          <cell r="EO342">
            <v>8.4</v>
          </cell>
          <cell r="EP342">
            <v>65.2</v>
          </cell>
          <cell r="EQ342">
            <v>26.3</v>
          </cell>
          <cell r="ER342">
            <v>46.5</v>
          </cell>
          <cell r="ES342"/>
        </row>
        <row r="343">
          <cell r="E343">
            <v>1570</v>
          </cell>
          <cell r="F343">
            <v>32</v>
          </cell>
          <cell r="L343">
            <v>46</v>
          </cell>
          <cell r="R343">
            <v>48</v>
          </cell>
          <cell r="X343">
            <v>46</v>
          </cell>
          <cell r="AD343">
            <v>84</v>
          </cell>
          <cell r="AJ343">
            <v>100</v>
          </cell>
          <cell r="AP343">
            <v>113</v>
          </cell>
          <cell r="AV343">
            <v>111</v>
          </cell>
          <cell r="BB343">
            <v>103</v>
          </cell>
          <cell r="BH343">
            <v>96</v>
          </cell>
          <cell r="BN343">
            <v>109</v>
          </cell>
          <cell r="BT343">
            <v>92</v>
          </cell>
          <cell r="BZ343">
            <v>79</v>
          </cell>
          <cell r="CF343">
            <v>83</v>
          </cell>
          <cell r="CL343">
            <v>119</v>
          </cell>
          <cell r="CR343">
            <v>112</v>
          </cell>
          <cell r="CX343">
            <v>91</v>
          </cell>
          <cell r="DD343">
            <v>70</v>
          </cell>
          <cell r="DJ343">
            <v>30</v>
          </cell>
          <cell r="DP343">
            <v>4</v>
          </cell>
          <cell r="DV343">
            <v>2</v>
          </cell>
          <cell r="EB343">
            <v>0</v>
          </cell>
          <cell r="EH343">
            <v>0</v>
          </cell>
          <cell r="EK343">
            <v>126</v>
          </cell>
          <cell r="EL343">
            <v>933</v>
          </cell>
          <cell r="EM343">
            <v>511</v>
          </cell>
          <cell r="EO343">
            <v>8</v>
          </cell>
          <cell r="EP343">
            <v>59.4</v>
          </cell>
          <cell r="EQ343">
            <v>32.5</v>
          </cell>
          <cell r="ER343">
            <v>49.9</v>
          </cell>
          <cell r="ES343"/>
        </row>
        <row r="344">
          <cell r="E344">
            <v>4578</v>
          </cell>
          <cell r="F344">
            <v>133</v>
          </cell>
          <cell r="L344">
            <v>149</v>
          </cell>
          <cell r="R344">
            <v>161</v>
          </cell>
          <cell r="X344">
            <v>158</v>
          </cell>
          <cell r="AD344">
            <v>272</v>
          </cell>
          <cell r="AJ344">
            <v>338</v>
          </cell>
          <cell r="AP344">
            <v>351</v>
          </cell>
          <cell r="AV344">
            <v>372</v>
          </cell>
          <cell r="BB344">
            <v>380</v>
          </cell>
          <cell r="BH344">
            <v>418</v>
          </cell>
          <cell r="BN344">
            <v>334</v>
          </cell>
          <cell r="BT344">
            <v>284</v>
          </cell>
          <cell r="BZ344">
            <v>236</v>
          </cell>
          <cell r="CF344">
            <v>202</v>
          </cell>
          <cell r="CL344">
            <v>274</v>
          </cell>
          <cell r="CR344">
            <v>175</v>
          </cell>
          <cell r="CX344">
            <v>156</v>
          </cell>
          <cell r="DD344">
            <v>109</v>
          </cell>
          <cell r="DJ344">
            <v>56</v>
          </cell>
          <cell r="DP344">
            <v>17</v>
          </cell>
          <cell r="DV344">
            <v>3</v>
          </cell>
          <cell r="EB344">
            <v>0</v>
          </cell>
          <cell r="EH344">
            <v>0</v>
          </cell>
          <cell r="EK344">
            <v>443</v>
          </cell>
          <cell r="EL344">
            <v>3143</v>
          </cell>
          <cell r="EM344">
            <v>992</v>
          </cell>
          <cell r="EO344">
            <v>9.6999999999999993</v>
          </cell>
          <cell r="EP344">
            <v>68.7</v>
          </cell>
          <cell r="EQ344">
            <v>21.7</v>
          </cell>
          <cell r="ER344">
            <v>45</v>
          </cell>
          <cell r="ES344">
            <v>102</v>
          </cell>
        </row>
        <row r="345">
          <cell r="E345">
            <v>2006</v>
          </cell>
          <cell r="F345">
            <v>64</v>
          </cell>
          <cell r="L345">
            <v>74</v>
          </cell>
          <cell r="R345">
            <v>66</v>
          </cell>
          <cell r="X345">
            <v>84</v>
          </cell>
          <cell r="AD345">
            <v>124</v>
          </cell>
          <cell r="AJ345">
            <v>155</v>
          </cell>
          <cell r="AP345">
            <v>153</v>
          </cell>
          <cell r="AV345">
            <v>160</v>
          </cell>
          <cell r="BB345">
            <v>171</v>
          </cell>
          <cell r="BH345">
            <v>193</v>
          </cell>
          <cell r="BN345">
            <v>153</v>
          </cell>
          <cell r="BT345">
            <v>120</v>
          </cell>
          <cell r="BZ345">
            <v>96</v>
          </cell>
          <cell r="CF345">
            <v>103</v>
          </cell>
          <cell r="CL345">
            <v>108</v>
          </cell>
          <cell r="CR345">
            <v>74</v>
          </cell>
          <cell r="CX345">
            <v>56</v>
          </cell>
          <cell r="DD345">
            <v>30</v>
          </cell>
          <cell r="DJ345">
            <v>18</v>
          </cell>
          <cell r="DP345">
            <v>4</v>
          </cell>
          <cell r="DV345">
            <v>0</v>
          </cell>
          <cell r="EB345">
            <v>0</v>
          </cell>
          <cell r="EH345">
            <v>0</v>
          </cell>
          <cell r="EK345">
            <v>204</v>
          </cell>
          <cell r="EL345">
            <v>1409</v>
          </cell>
          <cell r="EM345">
            <v>393</v>
          </cell>
          <cell r="EO345">
            <v>10.199999999999999</v>
          </cell>
          <cell r="EP345">
            <v>70.2</v>
          </cell>
          <cell r="EQ345">
            <v>19.600000000000001</v>
          </cell>
          <cell r="ER345">
            <v>43.5</v>
          </cell>
          <cell r="ES345"/>
        </row>
        <row r="346">
          <cell r="E346">
            <v>2572</v>
          </cell>
          <cell r="F346">
            <v>69</v>
          </cell>
          <cell r="L346">
            <v>75</v>
          </cell>
          <cell r="R346">
            <v>95</v>
          </cell>
          <cell r="X346">
            <v>74</v>
          </cell>
          <cell r="AD346">
            <v>148</v>
          </cell>
          <cell r="AJ346">
            <v>183</v>
          </cell>
          <cell r="AP346">
            <v>198</v>
          </cell>
          <cell r="AV346">
            <v>212</v>
          </cell>
          <cell r="BB346">
            <v>209</v>
          </cell>
          <cell r="BH346">
            <v>225</v>
          </cell>
          <cell r="BN346">
            <v>181</v>
          </cell>
          <cell r="BT346">
            <v>164</v>
          </cell>
          <cell r="BZ346">
            <v>140</v>
          </cell>
          <cell r="CF346">
            <v>99</v>
          </cell>
          <cell r="CL346">
            <v>166</v>
          </cell>
          <cell r="CR346">
            <v>101</v>
          </cell>
          <cell r="CX346">
            <v>100</v>
          </cell>
          <cell r="DD346">
            <v>79</v>
          </cell>
          <cell r="DJ346">
            <v>38</v>
          </cell>
          <cell r="DP346">
            <v>13</v>
          </cell>
          <cell r="DV346">
            <v>3</v>
          </cell>
          <cell r="EB346">
            <v>0</v>
          </cell>
          <cell r="EH346">
            <v>0</v>
          </cell>
          <cell r="EK346">
            <v>239</v>
          </cell>
          <cell r="EL346">
            <v>1734</v>
          </cell>
          <cell r="EM346">
            <v>599</v>
          </cell>
          <cell r="EO346">
            <v>9.3000000000000007</v>
          </cell>
          <cell r="EP346">
            <v>67.400000000000006</v>
          </cell>
          <cell r="EQ346">
            <v>23.3</v>
          </cell>
          <cell r="ER346">
            <v>46.2</v>
          </cell>
          <cell r="ES346"/>
        </row>
        <row r="347">
          <cell r="E347">
            <v>3021</v>
          </cell>
          <cell r="F347">
            <v>118</v>
          </cell>
          <cell r="L347">
            <v>111</v>
          </cell>
          <cell r="R347">
            <v>90</v>
          </cell>
          <cell r="X347">
            <v>91</v>
          </cell>
          <cell r="AD347">
            <v>203</v>
          </cell>
          <cell r="AJ347">
            <v>235</v>
          </cell>
          <cell r="AP347">
            <v>247</v>
          </cell>
          <cell r="AV347">
            <v>249</v>
          </cell>
          <cell r="BB347">
            <v>253</v>
          </cell>
          <cell r="BH347">
            <v>257</v>
          </cell>
          <cell r="BN347">
            <v>246</v>
          </cell>
          <cell r="BT347">
            <v>198</v>
          </cell>
          <cell r="BZ347">
            <v>140</v>
          </cell>
          <cell r="CF347">
            <v>136</v>
          </cell>
          <cell r="CL347">
            <v>130</v>
          </cell>
          <cell r="CR347">
            <v>105</v>
          </cell>
          <cell r="CX347">
            <v>86</v>
          </cell>
          <cell r="DD347">
            <v>66</v>
          </cell>
          <cell r="DJ347">
            <v>41</v>
          </cell>
          <cell r="DP347">
            <v>17</v>
          </cell>
          <cell r="DV347">
            <v>2</v>
          </cell>
          <cell r="EB347">
            <v>0</v>
          </cell>
          <cell r="EH347">
            <v>0</v>
          </cell>
          <cell r="EK347">
            <v>319</v>
          </cell>
          <cell r="EL347">
            <v>2119</v>
          </cell>
          <cell r="EM347">
            <v>583</v>
          </cell>
          <cell r="EO347">
            <v>10.6</v>
          </cell>
          <cell r="EP347">
            <v>70.099999999999994</v>
          </cell>
          <cell r="EQ347">
            <v>19.3</v>
          </cell>
          <cell r="ER347">
            <v>43.7</v>
          </cell>
          <cell r="ES347">
            <v>103</v>
          </cell>
        </row>
        <row r="348">
          <cell r="E348">
            <v>1335</v>
          </cell>
          <cell r="F348">
            <v>58</v>
          </cell>
          <cell r="L348">
            <v>62</v>
          </cell>
          <cell r="R348">
            <v>46</v>
          </cell>
          <cell r="X348">
            <v>42</v>
          </cell>
          <cell r="AD348">
            <v>95</v>
          </cell>
          <cell r="AJ348">
            <v>97</v>
          </cell>
          <cell r="AP348">
            <v>119</v>
          </cell>
          <cell r="AV348">
            <v>124</v>
          </cell>
          <cell r="BB348">
            <v>109</v>
          </cell>
          <cell r="BH348">
            <v>105</v>
          </cell>
          <cell r="BN348">
            <v>116</v>
          </cell>
          <cell r="BT348">
            <v>79</v>
          </cell>
          <cell r="BZ348">
            <v>71</v>
          </cell>
          <cell r="CF348">
            <v>54</v>
          </cell>
          <cell r="CL348">
            <v>57</v>
          </cell>
          <cell r="CR348">
            <v>37</v>
          </cell>
          <cell r="CX348">
            <v>32</v>
          </cell>
          <cell r="DD348">
            <v>19</v>
          </cell>
          <cell r="DJ348">
            <v>12</v>
          </cell>
          <cell r="DP348">
            <v>1</v>
          </cell>
          <cell r="DV348">
            <v>0</v>
          </cell>
          <cell r="EB348">
            <v>0</v>
          </cell>
          <cell r="EH348">
            <v>0</v>
          </cell>
          <cell r="EK348">
            <v>166</v>
          </cell>
          <cell r="EL348">
            <v>957</v>
          </cell>
          <cell r="EM348">
            <v>212</v>
          </cell>
          <cell r="EO348">
            <v>12.4</v>
          </cell>
          <cell r="EP348">
            <v>71.7</v>
          </cell>
          <cell r="EQ348">
            <v>15.9</v>
          </cell>
          <cell r="ER348">
            <v>41.5</v>
          </cell>
          <cell r="ES348"/>
        </row>
        <row r="349">
          <cell r="E349">
            <v>1686</v>
          </cell>
          <cell r="F349">
            <v>60</v>
          </cell>
          <cell r="L349">
            <v>49</v>
          </cell>
          <cell r="R349">
            <v>44</v>
          </cell>
          <cell r="X349">
            <v>49</v>
          </cell>
          <cell r="AD349">
            <v>108</v>
          </cell>
          <cell r="AJ349">
            <v>138</v>
          </cell>
          <cell r="AP349">
            <v>128</v>
          </cell>
          <cell r="AV349">
            <v>125</v>
          </cell>
          <cell r="BB349">
            <v>144</v>
          </cell>
          <cell r="BH349">
            <v>152</v>
          </cell>
          <cell r="BN349">
            <v>130</v>
          </cell>
          <cell r="BT349">
            <v>119</v>
          </cell>
          <cell r="BZ349">
            <v>69</v>
          </cell>
          <cell r="CF349">
            <v>82</v>
          </cell>
          <cell r="CL349">
            <v>73</v>
          </cell>
          <cell r="CR349">
            <v>68</v>
          </cell>
          <cell r="CX349">
            <v>54</v>
          </cell>
          <cell r="DD349">
            <v>47</v>
          </cell>
          <cell r="DJ349">
            <v>29</v>
          </cell>
          <cell r="DP349">
            <v>16</v>
          </cell>
          <cell r="DV349">
            <v>2</v>
          </cell>
          <cell r="EB349">
            <v>0</v>
          </cell>
          <cell r="EH349">
            <v>0</v>
          </cell>
          <cell r="EK349">
            <v>153</v>
          </cell>
          <cell r="EL349">
            <v>1162</v>
          </cell>
          <cell r="EM349">
            <v>371</v>
          </cell>
          <cell r="EO349">
            <v>9.1</v>
          </cell>
          <cell r="EP349">
            <v>68.900000000000006</v>
          </cell>
          <cell r="EQ349">
            <v>22</v>
          </cell>
          <cell r="ER349">
            <v>45.4</v>
          </cell>
          <cell r="ES349"/>
        </row>
        <row r="350">
          <cell r="E350">
            <v>3918</v>
          </cell>
          <cell r="F350">
            <v>118</v>
          </cell>
          <cell r="L350">
            <v>105</v>
          </cell>
          <cell r="R350">
            <v>102</v>
          </cell>
          <cell r="X350">
            <v>99</v>
          </cell>
          <cell r="AD350">
            <v>266</v>
          </cell>
          <cell r="AJ350">
            <v>397</v>
          </cell>
          <cell r="AP350">
            <v>371</v>
          </cell>
          <cell r="AV350">
            <v>337</v>
          </cell>
          <cell r="BB350">
            <v>344</v>
          </cell>
          <cell r="BH350">
            <v>362</v>
          </cell>
          <cell r="BN350">
            <v>253</v>
          </cell>
          <cell r="BT350">
            <v>207</v>
          </cell>
          <cell r="BZ350">
            <v>180</v>
          </cell>
          <cell r="CF350">
            <v>148</v>
          </cell>
          <cell r="CL350">
            <v>181</v>
          </cell>
          <cell r="CR350">
            <v>156</v>
          </cell>
          <cell r="CX350">
            <v>134</v>
          </cell>
          <cell r="DD350">
            <v>93</v>
          </cell>
          <cell r="DJ350">
            <v>52</v>
          </cell>
          <cell r="DP350">
            <v>13</v>
          </cell>
          <cell r="DV350">
            <v>0</v>
          </cell>
          <cell r="EB350">
            <v>0</v>
          </cell>
          <cell r="EH350">
            <v>0</v>
          </cell>
          <cell r="EK350">
            <v>325</v>
          </cell>
          <cell r="EL350">
            <v>2816</v>
          </cell>
          <cell r="EM350">
            <v>777</v>
          </cell>
          <cell r="EO350">
            <v>8.3000000000000007</v>
          </cell>
          <cell r="EP350">
            <v>71.900000000000006</v>
          </cell>
          <cell r="EQ350">
            <v>19.8</v>
          </cell>
          <cell r="ER350">
            <v>44</v>
          </cell>
          <cell r="ES350">
            <v>99</v>
          </cell>
        </row>
        <row r="351">
          <cell r="E351">
            <v>1765</v>
          </cell>
          <cell r="F351">
            <v>60</v>
          </cell>
          <cell r="L351">
            <v>55</v>
          </cell>
          <cell r="R351">
            <v>61</v>
          </cell>
          <cell r="X351">
            <v>50</v>
          </cell>
          <cell r="AD351">
            <v>126</v>
          </cell>
          <cell r="AJ351">
            <v>153</v>
          </cell>
          <cell r="AP351">
            <v>172</v>
          </cell>
          <cell r="AV351">
            <v>144</v>
          </cell>
          <cell r="BB351">
            <v>155</v>
          </cell>
          <cell r="BH351">
            <v>174</v>
          </cell>
          <cell r="BN351">
            <v>111</v>
          </cell>
          <cell r="BT351">
            <v>101</v>
          </cell>
          <cell r="BZ351">
            <v>88</v>
          </cell>
          <cell r="CF351">
            <v>64</v>
          </cell>
          <cell r="CL351">
            <v>77</v>
          </cell>
          <cell r="CR351">
            <v>62</v>
          </cell>
          <cell r="CX351">
            <v>54</v>
          </cell>
          <cell r="DD351">
            <v>38</v>
          </cell>
          <cell r="DJ351">
            <v>15</v>
          </cell>
          <cell r="DP351">
            <v>5</v>
          </cell>
          <cell r="DV351">
            <v>0</v>
          </cell>
          <cell r="EB351">
            <v>0</v>
          </cell>
          <cell r="EH351">
            <v>0</v>
          </cell>
          <cell r="EK351">
            <v>176</v>
          </cell>
          <cell r="EL351">
            <v>1274</v>
          </cell>
          <cell r="EM351">
            <v>315</v>
          </cell>
          <cell r="EO351">
            <v>10</v>
          </cell>
          <cell r="EP351">
            <v>72.2</v>
          </cell>
          <cell r="EQ351">
            <v>17.8</v>
          </cell>
          <cell r="ER351">
            <v>42.9</v>
          </cell>
          <cell r="ES351"/>
        </row>
        <row r="352">
          <cell r="E352">
            <v>2153</v>
          </cell>
          <cell r="F352">
            <v>58</v>
          </cell>
          <cell r="L352">
            <v>50</v>
          </cell>
          <cell r="R352">
            <v>41</v>
          </cell>
          <cell r="X352">
            <v>49</v>
          </cell>
          <cell r="AD352">
            <v>140</v>
          </cell>
          <cell r="AJ352">
            <v>244</v>
          </cell>
          <cell r="AP352">
            <v>199</v>
          </cell>
          <cell r="AV352">
            <v>193</v>
          </cell>
          <cell r="BB352">
            <v>189</v>
          </cell>
          <cell r="BH352">
            <v>188</v>
          </cell>
          <cell r="BN352">
            <v>142</v>
          </cell>
          <cell r="BT352">
            <v>106</v>
          </cell>
          <cell r="BZ352">
            <v>92</v>
          </cell>
          <cell r="CF352">
            <v>84</v>
          </cell>
          <cell r="CL352">
            <v>104</v>
          </cell>
          <cell r="CR352">
            <v>94</v>
          </cell>
          <cell r="CX352">
            <v>80</v>
          </cell>
          <cell r="DD352">
            <v>55</v>
          </cell>
          <cell r="DJ352">
            <v>37</v>
          </cell>
          <cell r="DP352">
            <v>8</v>
          </cell>
          <cell r="DV352">
            <v>0</v>
          </cell>
          <cell r="EB352">
            <v>0</v>
          </cell>
          <cell r="EH352">
            <v>0</v>
          </cell>
          <cell r="EK352">
            <v>149</v>
          </cell>
          <cell r="EL352">
            <v>1542</v>
          </cell>
          <cell r="EM352">
            <v>462</v>
          </cell>
          <cell r="EO352">
            <v>6.9</v>
          </cell>
          <cell r="EP352">
            <v>71.599999999999994</v>
          </cell>
          <cell r="EQ352">
            <v>21.5</v>
          </cell>
          <cell r="ER352">
            <v>44.9</v>
          </cell>
          <cell r="ES352"/>
        </row>
        <row r="353">
          <cell r="E353">
            <v>2465</v>
          </cell>
          <cell r="F353">
            <v>54</v>
          </cell>
          <cell r="L353">
            <v>58</v>
          </cell>
          <cell r="R353">
            <v>59</v>
          </cell>
          <cell r="X353">
            <v>93</v>
          </cell>
          <cell r="AD353">
            <v>184</v>
          </cell>
          <cell r="AJ353">
            <v>191</v>
          </cell>
          <cell r="AP353">
            <v>169</v>
          </cell>
          <cell r="AV353">
            <v>150</v>
          </cell>
          <cell r="BB353">
            <v>158</v>
          </cell>
          <cell r="BH353">
            <v>188</v>
          </cell>
          <cell r="BN353">
            <v>176</v>
          </cell>
          <cell r="BT353">
            <v>124</v>
          </cell>
          <cell r="BZ353">
            <v>111</v>
          </cell>
          <cell r="CF353">
            <v>130</v>
          </cell>
          <cell r="CL353">
            <v>170</v>
          </cell>
          <cell r="CR353">
            <v>154</v>
          </cell>
          <cell r="CX353">
            <v>123</v>
          </cell>
          <cell r="DD353">
            <v>94</v>
          </cell>
          <cell r="DJ353">
            <v>59</v>
          </cell>
          <cell r="DP353">
            <v>18</v>
          </cell>
          <cell r="DV353">
            <v>2</v>
          </cell>
          <cell r="EB353">
            <v>0</v>
          </cell>
          <cell r="EH353">
            <v>0</v>
          </cell>
          <cell r="EK353">
            <v>171</v>
          </cell>
          <cell r="EL353">
            <v>1544</v>
          </cell>
          <cell r="EM353">
            <v>750</v>
          </cell>
          <cell r="EO353">
            <v>6.9</v>
          </cell>
          <cell r="EP353">
            <v>62.6</v>
          </cell>
          <cell r="EQ353">
            <v>30.4</v>
          </cell>
          <cell r="ER353">
            <v>48.7</v>
          </cell>
          <cell r="ES353">
            <v>101</v>
          </cell>
        </row>
        <row r="354">
          <cell r="E354">
            <v>1129</v>
          </cell>
          <cell r="F354">
            <v>22</v>
          </cell>
          <cell r="L354">
            <v>31</v>
          </cell>
          <cell r="R354">
            <v>25</v>
          </cell>
          <cell r="X354">
            <v>50</v>
          </cell>
          <cell r="AD354">
            <v>83</v>
          </cell>
          <cell r="AJ354">
            <v>89</v>
          </cell>
          <cell r="AP354">
            <v>86</v>
          </cell>
          <cell r="AV354">
            <v>68</v>
          </cell>
          <cell r="BB354">
            <v>85</v>
          </cell>
          <cell r="BH354">
            <v>92</v>
          </cell>
          <cell r="BN354">
            <v>82</v>
          </cell>
          <cell r="BT354">
            <v>64</v>
          </cell>
          <cell r="BZ354">
            <v>52</v>
          </cell>
          <cell r="CF354">
            <v>64</v>
          </cell>
          <cell r="CL354">
            <v>76</v>
          </cell>
          <cell r="CR354">
            <v>55</v>
          </cell>
          <cell r="CX354">
            <v>53</v>
          </cell>
          <cell r="DD354">
            <v>36</v>
          </cell>
          <cell r="DJ354">
            <v>13</v>
          </cell>
          <cell r="DP354">
            <v>3</v>
          </cell>
          <cell r="DV354">
            <v>0</v>
          </cell>
          <cell r="EB354">
            <v>0</v>
          </cell>
          <cell r="EH354">
            <v>0</v>
          </cell>
          <cell r="EK354">
            <v>78</v>
          </cell>
          <cell r="EL354">
            <v>751</v>
          </cell>
          <cell r="EM354">
            <v>300</v>
          </cell>
          <cell r="EO354">
            <v>6.9</v>
          </cell>
          <cell r="EP354">
            <v>66.5</v>
          </cell>
          <cell r="EQ354">
            <v>26.6</v>
          </cell>
          <cell r="ER354">
            <v>46.9</v>
          </cell>
          <cell r="ES354"/>
        </row>
        <row r="355">
          <cell r="E355">
            <v>1336</v>
          </cell>
          <cell r="F355">
            <v>32</v>
          </cell>
          <cell r="L355">
            <v>27</v>
          </cell>
          <cell r="R355">
            <v>34</v>
          </cell>
          <cell r="X355">
            <v>43</v>
          </cell>
          <cell r="AD355">
            <v>101</v>
          </cell>
          <cell r="AJ355">
            <v>102</v>
          </cell>
          <cell r="AP355">
            <v>83</v>
          </cell>
          <cell r="AV355">
            <v>82</v>
          </cell>
          <cell r="BB355">
            <v>73</v>
          </cell>
          <cell r="BH355">
            <v>96</v>
          </cell>
          <cell r="BN355">
            <v>94</v>
          </cell>
          <cell r="BT355">
            <v>60</v>
          </cell>
          <cell r="BZ355">
            <v>59</v>
          </cell>
          <cell r="CF355">
            <v>66</v>
          </cell>
          <cell r="CL355">
            <v>94</v>
          </cell>
          <cell r="CR355">
            <v>99</v>
          </cell>
          <cell r="CX355">
            <v>70</v>
          </cell>
          <cell r="DD355">
            <v>58</v>
          </cell>
          <cell r="DJ355">
            <v>46</v>
          </cell>
          <cell r="DP355">
            <v>15</v>
          </cell>
          <cell r="DV355">
            <v>2</v>
          </cell>
          <cell r="EB355">
            <v>0</v>
          </cell>
          <cell r="EH355">
            <v>0</v>
          </cell>
          <cell r="EK355">
            <v>93</v>
          </cell>
          <cell r="EL355">
            <v>793</v>
          </cell>
          <cell r="EM355">
            <v>450</v>
          </cell>
          <cell r="EO355">
            <v>7</v>
          </cell>
          <cell r="EP355">
            <v>59.4</v>
          </cell>
          <cell r="EQ355">
            <v>33.700000000000003</v>
          </cell>
          <cell r="ER355">
            <v>50.2</v>
          </cell>
          <cell r="ES355"/>
        </row>
        <row r="356">
          <cell r="E356">
            <v>2114</v>
          </cell>
          <cell r="F356">
            <v>84</v>
          </cell>
          <cell r="L356">
            <v>70</v>
          </cell>
          <cell r="R356">
            <v>75</v>
          </cell>
          <cell r="X356">
            <v>81</v>
          </cell>
          <cell r="AD356">
            <v>112</v>
          </cell>
          <cell r="AJ356">
            <v>171</v>
          </cell>
          <cell r="AP356">
            <v>153</v>
          </cell>
          <cell r="AV356">
            <v>149</v>
          </cell>
          <cell r="BB356">
            <v>191</v>
          </cell>
          <cell r="BH356">
            <v>192</v>
          </cell>
          <cell r="BN356">
            <v>153</v>
          </cell>
          <cell r="BT356">
            <v>141</v>
          </cell>
          <cell r="BZ356">
            <v>99</v>
          </cell>
          <cell r="CF356">
            <v>90</v>
          </cell>
          <cell r="CL356">
            <v>99</v>
          </cell>
          <cell r="CR356">
            <v>81</v>
          </cell>
          <cell r="CX356">
            <v>79</v>
          </cell>
          <cell r="DD356">
            <v>57</v>
          </cell>
          <cell r="DJ356">
            <v>26</v>
          </cell>
          <cell r="DP356">
            <v>7</v>
          </cell>
          <cell r="DV356">
            <v>4</v>
          </cell>
          <cell r="EB356">
            <v>0</v>
          </cell>
          <cell r="EH356">
            <v>0</v>
          </cell>
          <cell r="EK356">
            <v>229</v>
          </cell>
          <cell r="EL356">
            <v>1442</v>
          </cell>
          <cell r="EM356">
            <v>443</v>
          </cell>
          <cell r="EO356">
            <v>10.8</v>
          </cell>
          <cell r="EP356">
            <v>68.2</v>
          </cell>
          <cell r="EQ356">
            <v>21</v>
          </cell>
          <cell r="ER356">
            <v>44.5</v>
          </cell>
          <cell r="ES356">
            <v>104</v>
          </cell>
        </row>
        <row r="357">
          <cell r="E357">
            <v>945</v>
          </cell>
          <cell r="F357">
            <v>48</v>
          </cell>
          <cell r="L357">
            <v>37</v>
          </cell>
          <cell r="R357">
            <v>36</v>
          </cell>
          <cell r="X357">
            <v>39</v>
          </cell>
          <cell r="AD357">
            <v>50</v>
          </cell>
          <cell r="AJ357">
            <v>78</v>
          </cell>
          <cell r="AP357">
            <v>63</v>
          </cell>
          <cell r="AV357">
            <v>64</v>
          </cell>
          <cell r="BB357">
            <v>83</v>
          </cell>
          <cell r="BH357">
            <v>92</v>
          </cell>
          <cell r="BN357">
            <v>68</v>
          </cell>
          <cell r="BT357">
            <v>56</v>
          </cell>
          <cell r="BZ357">
            <v>48</v>
          </cell>
          <cell r="CF357">
            <v>45</v>
          </cell>
          <cell r="CL357">
            <v>42</v>
          </cell>
          <cell r="CR357">
            <v>37</v>
          </cell>
          <cell r="CX357">
            <v>25</v>
          </cell>
          <cell r="DD357">
            <v>19</v>
          </cell>
          <cell r="DJ357">
            <v>12</v>
          </cell>
          <cell r="DP357">
            <v>3</v>
          </cell>
          <cell r="DV357">
            <v>0</v>
          </cell>
          <cell r="EB357">
            <v>0</v>
          </cell>
          <cell r="EH357">
            <v>0</v>
          </cell>
          <cell r="EK357">
            <v>121</v>
          </cell>
          <cell r="EL357">
            <v>641</v>
          </cell>
          <cell r="EM357">
            <v>183</v>
          </cell>
          <cell r="EO357">
            <v>12.8</v>
          </cell>
          <cell r="EP357">
            <v>67.8</v>
          </cell>
          <cell r="EQ357">
            <v>19.399999999999999</v>
          </cell>
          <cell r="ER357">
            <v>43</v>
          </cell>
          <cell r="ES357"/>
        </row>
        <row r="358">
          <cell r="E358">
            <v>1169</v>
          </cell>
          <cell r="F358">
            <v>36</v>
          </cell>
          <cell r="L358">
            <v>33</v>
          </cell>
          <cell r="R358">
            <v>39</v>
          </cell>
          <cell r="X358">
            <v>42</v>
          </cell>
          <cell r="AD358">
            <v>62</v>
          </cell>
          <cell r="AJ358">
            <v>93</v>
          </cell>
          <cell r="AP358">
            <v>90</v>
          </cell>
          <cell r="AV358">
            <v>85</v>
          </cell>
          <cell r="BB358">
            <v>108</v>
          </cell>
          <cell r="BH358">
            <v>100</v>
          </cell>
          <cell r="BN358">
            <v>85</v>
          </cell>
          <cell r="BT358">
            <v>85</v>
          </cell>
          <cell r="BZ358">
            <v>51</v>
          </cell>
          <cell r="CF358">
            <v>45</v>
          </cell>
          <cell r="CL358">
            <v>57</v>
          </cell>
          <cell r="CR358">
            <v>44</v>
          </cell>
          <cell r="CX358">
            <v>54</v>
          </cell>
          <cell r="DD358">
            <v>38</v>
          </cell>
          <cell r="DJ358">
            <v>14</v>
          </cell>
          <cell r="DP358">
            <v>4</v>
          </cell>
          <cell r="DV358">
            <v>4</v>
          </cell>
          <cell r="EB358">
            <v>0</v>
          </cell>
          <cell r="EH358">
            <v>0</v>
          </cell>
          <cell r="EK358">
            <v>108</v>
          </cell>
          <cell r="EL358">
            <v>801</v>
          </cell>
          <cell r="EM358">
            <v>260</v>
          </cell>
          <cell r="EO358">
            <v>9.1999999999999993</v>
          </cell>
          <cell r="EP358">
            <v>68.5</v>
          </cell>
          <cell r="EQ358">
            <v>22.2</v>
          </cell>
          <cell r="ER358">
            <v>45.7</v>
          </cell>
          <cell r="ES358"/>
        </row>
        <row r="359">
          <cell r="E359">
            <v>1837</v>
          </cell>
          <cell r="F359">
            <v>66</v>
          </cell>
          <cell r="L359">
            <v>60</v>
          </cell>
          <cell r="R359">
            <v>49</v>
          </cell>
          <cell r="X359">
            <v>61</v>
          </cell>
          <cell r="AD359">
            <v>109</v>
          </cell>
          <cell r="AJ359">
            <v>154</v>
          </cell>
          <cell r="AP359">
            <v>147</v>
          </cell>
          <cell r="AV359">
            <v>125</v>
          </cell>
          <cell r="BB359">
            <v>142</v>
          </cell>
          <cell r="BH359">
            <v>145</v>
          </cell>
          <cell r="BN359">
            <v>112</v>
          </cell>
          <cell r="BT359">
            <v>91</v>
          </cell>
          <cell r="BZ359">
            <v>98</v>
          </cell>
          <cell r="CF359">
            <v>90</v>
          </cell>
          <cell r="CL359">
            <v>136</v>
          </cell>
          <cell r="CR359">
            <v>78</v>
          </cell>
          <cell r="CX359">
            <v>66</v>
          </cell>
          <cell r="DD359">
            <v>57</v>
          </cell>
          <cell r="DJ359">
            <v>38</v>
          </cell>
          <cell r="DP359">
            <v>11</v>
          </cell>
          <cell r="DV359">
            <v>2</v>
          </cell>
          <cell r="EB359">
            <v>0</v>
          </cell>
          <cell r="EH359">
            <v>0</v>
          </cell>
          <cell r="EK359">
            <v>175</v>
          </cell>
          <cell r="EL359">
            <v>1184</v>
          </cell>
          <cell r="EM359">
            <v>478</v>
          </cell>
          <cell r="EO359">
            <v>9.5</v>
          </cell>
          <cell r="EP359">
            <v>64.5</v>
          </cell>
          <cell r="EQ359">
            <v>26</v>
          </cell>
          <cell r="ER359">
            <v>46.2</v>
          </cell>
          <cell r="ES359">
            <v>102</v>
          </cell>
        </row>
        <row r="360">
          <cell r="E360">
            <v>841</v>
          </cell>
          <cell r="F360">
            <v>28</v>
          </cell>
          <cell r="L360">
            <v>28</v>
          </cell>
          <cell r="R360">
            <v>23</v>
          </cell>
          <cell r="X360">
            <v>33</v>
          </cell>
          <cell r="AD360">
            <v>48</v>
          </cell>
          <cell r="AJ360">
            <v>64</v>
          </cell>
          <cell r="AP360">
            <v>72</v>
          </cell>
          <cell r="AV360">
            <v>60</v>
          </cell>
          <cell r="BB360">
            <v>66</v>
          </cell>
          <cell r="BH360">
            <v>74</v>
          </cell>
          <cell r="BN360">
            <v>54</v>
          </cell>
          <cell r="BT360">
            <v>50</v>
          </cell>
          <cell r="BZ360">
            <v>51</v>
          </cell>
          <cell r="CF360">
            <v>35</v>
          </cell>
          <cell r="CL360">
            <v>64</v>
          </cell>
          <cell r="CR360">
            <v>41</v>
          </cell>
          <cell r="CX360">
            <v>18</v>
          </cell>
          <cell r="DD360">
            <v>20</v>
          </cell>
          <cell r="DJ360">
            <v>12</v>
          </cell>
          <cell r="DP360">
            <v>0</v>
          </cell>
          <cell r="DV360">
            <v>0</v>
          </cell>
          <cell r="EB360">
            <v>0</v>
          </cell>
          <cell r="EH360">
            <v>0</v>
          </cell>
          <cell r="EK360">
            <v>79</v>
          </cell>
          <cell r="EL360">
            <v>572</v>
          </cell>
          <cell r="EM360">
            <v>190</v>
          </cell>
          <cell r="EO360">
            <v>9.4</v>
          </cell>
          <cell r="EP360">
            <v>68</v>
          </cell>
          <cell r="EQ360">
            <v>22.6</v>
          </cell>
          <cell r="ER360">
            <v>45</v>
          </cell>
          <cell r="ES360"/>
        </row>
        <row r="361">
          <cell r="E361">
            <v>996</v>
          </cell>
          <cell r="F361">
            <v>38</v>
          </cell>
          <cell r="L361">
            <v>32</v>
          </cell>
          <cell r="R361">
            <v>26</v>
          </cell>
          <cell r="X361">
            <v>28</v>
          </cell>
          <cell r="AD361">
            <v>61</v>
          </cell>
          <cell r="AJ361">
            <v>90</v>
          </cell>
          <cell r="AP361">
            <v>75</v>
          </cell>
          <cell r="AV361">
            <v>65</v>
          </cell>
          <cell r="BB361">
            <v>76</v>
          </cell>
          <cell r="BH361">
            <v>71</v>
          </cell>
          <cell r="BN361">
            <v>58</v>
          </cell>
          <cell r="BT361">
            <v>41</v>
          </cell>
          <cell r="BZ361">
            <v>47</v>
          </cell>
          <cell r="CF361">
            <v>55</v>
          </cell>
          <cell r="CL361">
            <v>72</v>
          </cell>
          <cell r="CR361">
            <v>37</v>
          </cell>
          <cell r="CX361">
            <v>48</v>
          </cell>
          <cell r="DD361">
            <v>37</v>
          </cell>
          <cell r="DJ361">
            <v>26</v>
          </cell>
          <cell r="DP361">
            <v>11</v>
          </cell>
          <cell r="DV361">
            <v>2</v>
          </cell>
          <cell r="EB361">
            <v>0</v>
          </cell>
          <cell r="EH361">
            <v>0</v>
          </cell>
          <cell r="EK361">
            <v>96</v>
          </cell>
          <cell r="EL361">
            <v>612</v>
          </cell>
          <cell r="EM361">
            <v>288</v>
          </cell>
          <cell r="EO361">
            <v>9.6</v>
          </cell>
          <cell r="EP361">
            <v>61.4</v>
          </cell>
          <cell r="EQ361">
            <v>28.9</v>
          </cell>
          <cell r="ER361">
            <v>47.2</v>
          </cell>
          <cell r="ES361"/>
        </row>
        <row r="362">
          <cell r="E362">
            <v>1600</v>
          </cell>
          <cell r="F362">
            <v>28</v>
          </cell>
          <cell r="L362">
            <v>29</v>
          </cell>
          <cell r="R362">
            <v>30</v>
          </cell>
          <cell r="X362">
            <v>47</v>
          </cell>
          <cell r="AD362">
            <v>123</v>
          </cell>
          <cell r="AJ362">
            <v>134</v>
          </cell>
          <cell r="AP362">
            <v>117</v>
          </cell>
          <cell r="AV362">
            <v>121</v>
          </cell>
          <cell r="BB362">
            <v>101</v>
          </cell>
          <cell r="BH362">
            <v>133</v>
          </cell>
          <cell r="BN362">
            <v>100</v>
          </cell>
          <cell r="BT362">
            <v>92</v>
          </cell>
          <cell r="BZ362">
            <v>90</v>
          </cell>
          <cell r="CF362">
            <v>105</v>
          </cell>
          <cell r="CL362">
            <v>112</v>
          </cell>
          <cell r="CR362">
            <v>76</v>
          </cell>
          <cell r="CX362">
            <v>74</v>
          </cell>
          <cell r="DD362">
            <v>52</v>
          </cell>
          <cell r="DJ362">
            <v>30</v>
          </cell>
          <cell r="DP362">
            <v>4</v>
          </cell>
          <cell r="DV362">
            <v>2</v>
          </cell>
          <cell r="EB362">
            <v>0</v>
          </cell>
          <cell r="EH362">
            <v>0</v>
          </cell>
          <cell r="EK362">
            <v>87</v>
          </cell>
          <cell r="EL362">
            <v>1058</v>
          </cell>
          <cell r="EM362">
            <v>455</v>
          </cell>
          <cell r="EO362">
            <v>5.4</v>
          </cell>
          <cell r="EP362">
            <v>66.099999999999994</v>
          </cell>
          <cell r="EQ362">
            <v>28.4</v>
          </cell>
          <cell r="ER362">
            <v>48.3</v>
          </cell>
          <cell r="ES362">
            <v>104</v>
          </cell>
        </row>
        <row r="363">
          <cell r="E363">
            <v>783</v>
          </cell>
          <cell r="F363">
            <v>13</v>
          </cell>
          <cell r="L363">
            <v>14</v>
          </cell>
          <cell r="R363">
            <v>21</v>
          </cell>
          <cell r="X363">
            <v>22</v>
          </cell>
          <cell r="AD363">
            <v>58</v>
          </cell>
          <cell r="AJ363">
            <v>74</v>
          </cell>
          <cell r="AP363">
            <v>56</v>
          </cell>
          <cell r="AV363">
            <v>66</v>
          </cell>
          <cell r="BB363">
            <v>47</v>
          </cell>
          <cell r="BH363">
            <v>67</v>
          </cell>
          <cell r="BN363">
            <v>54</v>
          </cell>
          <cell r="BT363">
            <v>47</v>
          </cell>
          <cell r="BZ363">
            <v>49</v>
          </cell>
          <cell r="CF363">
            <v>61</v>
          </cell>
          <cell r="CL363">
            <v>52</v>
          </cell>
          <cell r="CR363">
            <v>26</v>
          </cell>
          <cell r="CX363">
            <v>26</v>
          </cell>
          <cell r="DD363">
            <v>23</v>
          </cell>
          <cell r="DJ363">
            <v>7</v>
          </cell>
          <cell r="DP363">
            <v>0</v>
          </cell>
          <cell r="DV363">
            <v>0</v>
          </cell>
          <cell r="EB363">
            <v>0</v>
          </cell>
          <cell r="EH363">
            <v>0</v>
          </cell>
          <cell r="EK363">
            <v>48</v>
          </cell>
          <cell r="EL363">
            <v>540</v>
          </cell>
          <cell r="EM363">
            <v>195</v>
          </cell>
          <cell r="EO363">
            <v>6.1</v>
          </cell>
          <cell r="EP363">
            <v>69</v>
          </cell>
          <cell r="EQ363">
            <v>24.9</v>
          </cell>
          <cell r="ER363">
            <v>46.6</v>
          </cell>
          <cell r="ES363"/>
        </row>
        <row r="364">
          <cell r="E364">
            <v>817</v>
          </cell>
          <cell r="F364">
            <v>15</v>
          </cell>
          <cell r="L364">
            <v>15</v>
          </cell>
          <cell r="R364">
            <v>9</v>
          </cell>
          <cell r="X364">
            <v>25</v>
          </cell>
          <cell r="AD364">
            <v>65</v>
          </cell>
          <cell r="AJ364">
            <v>60</v>
          </cell>
          <cell r="AP364">
            <v>61</v>
          </cell>
          <cell r="AV364">
            <v>55</v>
          </cell>
          <cell r="BB364">
            <v>54</v>
          </cell>
          <cell r="BH364">
            <v>66</v>
          </cell>
          <cell r="BN364">
            <v>46</v>
          </cell>
          <cell r="BT364">
            <v>45</v>
          </cell>
          <cell r="BZ364">
            <v>41</v>
          </cell>
          <cell r="CF364">
            <v>44</v>
          </cell>
          <cell r="CL364">
            <v>60</v>
          </cell>
          <cell r="CR364">
            <v>50</v>
          </cell>
          <cell r="CX364">
            <v>48</v>
          </cell>
          <cell r="DD364">
            <v>29</v>
          </cell>
          <cell r="DJ364">
            <v>23</v>
          </cell>
          <cell r="DP364">
            <v>4</v>
          </cell>
          <cell r="DV364">
            <v>2</v>
          </cell>
          <cell r="EB364">
            <v>0</v>
          </cell>
          <cell r="EH364">
            <v>0</v>
          </cell>
          <cell r="EK364">
            <v>39</v>
          </cell>
          <cell r="EL364">
            <v>518</v>
          </cell>
          <cell r="EM364">
            <v>260</v>
          </cell>
          <cell r="EO364">
            <v>4.8</v>
          </cell>
          <cell r="EP364">
            <v>63.4</v>
          </cell>
          <cell r="EQ364">
            <v>31.8</v>
          </cell>
          <cell r="ER364">
            <v>50</v>
          </cell>
          <cell r="ES364"/>
        </row>
        <row r="365">
          <cell r="E365">
            <v>1597</v>
          </cell>
          <cell r="F365">
            <v>32</v>
          </cell>
          <cell r="L365">
            <v>31</v>
          </cell>
          <cell r="R365">
            <v>29</v>
          </cell>
          <cell r="X365">
            <v>39</v>
          </cell>
          <cell r="AD365">
            <v>106</v>
          </cell>
          <cell r="AJ365">
            <v>172</v>
          </cell>
          <cell r="AP365">
            <v>146</v>
          </cell>
          <cell r="AV365">
            <v>113</v>
          </cell>
          <cell r="BB365">
            <v>102</v>
          </cell>
          <cell r="BH365">
            <v>123</v>
          </cell>
          <cell r="BN365">
            <v>97</v>
          </cell>
          <cell r="BT365">
            <v>98</v>
          </cell>
          <cell r="BZ365">
            <v>84</v>
          </cell>
          <cell r="CF365">
            <v>82</v>
          </cell>
          <cell r="CL365">
            <v>98</v>
          </cell>
          <cell r="CR365">
            <v>78</v>
          </cell>
          <cell r="CX365">
            <v>75</v>
          </cell>
          <cell r="DD365">
            <v>56</v>
          </cell>
          <cell r="DJ365">
            <v>24</v>
          </cell>
          <cell r="DP365">
            <v>11</v>
          </cell>
          <cell r="DV365">
            <v>1</v>
          </cell>
          <cell r="EB365">
            <v>0</v>
          </cell>
          <cell r="EH365">
            <v>0</v>
          </cell>
          <cell r="EK365">
            <v>92</v>
          </cell>
          <cell r="EL365">
            <v>1080</v>
          </cell>
          <cell r="EM365">
            <v>425</v>
          </cell>
          <cell r="EO365">
            <v>5.8</v>
          </cell>
          <cell r="EP365">
            <v>67.599999999999994</v>
          </cell>
          <cell r="EQ365">
            <v>26.6</v>
          </cell>
          <cell r="ER365">
            <v>47.6</v>
          </cell>
          <cell r="ES365">
            <v>101</v>
          </cell>
        </row>
        <row r="366">
          <cell r="E366">
            <v>744</v>
          </cell>
          <cell r="F366">
            <v>22</v>
          </cell>
          <cell r="L366">
            <v>14</v>
          </cell>
          <cell r="R366">
            <v>14</v>
          </cell>
          <cell r="X366">
            <v>21</v>
          </cell>
          <cell r="AD366">
            <v>48</v>
          </cell>
          <cell r="AJ366">
            <v>77</v>
          </cell>
          <cell r="AP366">
            <v>81</v>
          </cell>
          <cell r="AV366">
            <v>53</v>
          </cell>
          <cell r="BB366">
            <v>51</v>
          </cell>
          <cell r="BH366">
            <v>55</v>
          </cell>
          <cell r="BN366">
            <v>46</v>
          </cell>
          <cell r="BT366">
            <v>47</v>
          </cell>
          <cell r="BZ366">
            <v>43</v>
          </cell>
          <cell r="CF366">
            <v>36</v>
          </cell>
          <cell r="CL366">
            <v>49</v>
          </cell>
          <cell r="CR366">
            <v>31</v>
          </cell>
          <cell r="CX366">
            <v>26</v>
          </cell>
          <cell r="DD366">
            <v>23</v>
          </cell>
          <cell r="DJ366">
            <v>4</v>
          </cell>
          <cell r="DP366">
            <v>3</v>
          </cell>
          <cell r="DV366">
            <v>0</v>
          </cell>
          <cell r="EB366">
            <v>0</v>
          </cell>
          <cell r="EH366">
            <v>0</v>
          </cell>
          <cell r="EK366">
            <v>50</v>
          </cell>
          <cell r="EL366">
            <v>522</v>
          </cell>
          <cell r="EM366">
            <v>172</v>
          </cell>
          <cell r="EO366">
            <v>6.7</v>
          </cell>
          <cell r="EP366">
            <v>70.2</v>
          </cell>
          <cell r="EQ366">
            <v>23.1</v>
          </cell>
          <cell r="ER366">
            <v>45.7</v>
          </cell>
          <cell r="ES366"/>
        </row>
        <row r="367">
          <cell r="E367">
            <v>853</v>
          </cell>
          <cell r="F367">
            <v>10</v>
          </cell>
          <cell r="L367">
            <v>17</v>
          </cell>
          <cell r="R367">
            <v>15</v>
          </cell>
          <cell r="X367">
            <v>18</v>
          </cell>
          <cell r="AD367">
            <v>58</v>
          </cell>
          <cell r="AJ367">
            <v>95</v>
          </cell>
          <cell r="AP367">
            <v>65</v>
          </cell>
          <cell r="AV367">
            <v>60</v>
          </cell>
          <cell r="BB367">
            <v>51</v>
          </cell>
          <cell r="BH367">
            <v>68</v>
          </cell>
          <cell r="BN367">
            <v>51</v>
          </cell>
          <cell r="BT367">
            <v>51</v>
          </cell>
          <cell r="BZ367">
            <v>41</v>
          </cell>
          <cell r="CF367">
            <v>46</v>
          </cell>
          <cell r="CL367">
            <v>49</v>
          </cell>
          <cell r="CR367">
            <v>47</v>
          </cell>
          <cell r="CX367">
            <v>49</v>
          </cell>
          <cell r="DD367">
            <v>33</v>
          </cell>
          <cell r="DJ367">
            <v>20</v>
          </cell>
          <cell r="DP367">
            <v>8</v>
          </cell>
          <cell r="DV367">
            <v>1</v>
          </cell>
          <cell r="EB367">
            <v>0</v>
          </cell>
          <cell r="EH367">
            <v>0</v>
          </cell>
          <cell r="EK367">
            <v>42</v>
          </cell>
          <cell r="EL367">
            <v>558</v>
          </cell>
          <cell r="EM367">
            <v>253</v>
          </cell>
          <cell r="EO367">
            <v>4.9000000000000004</v>
          </cell>
          <cell r="EP367">
            <v>65.400000000000006</v>
          </cell>
          <cell r="EQ367">
            <v>29.7</v>
          </cell>
          <cell r="ER367">
            <v>49.3</v>
          </cell>
          <cell r="ES367"/>
        </row>
        <row r="368">
          <cell r="E368">
            <v>2751</v>
          </cell>
          <cell r="F368">
            <v>71</v>
          </cell>
          <cell r="L368">
            <v>68</v>
          </cell>
          <cell r="R368">
            <v>61</v>
          </cell>
          <cell r="X368">
            <v>77</v>
          </cell>
          <cell r="AD368">
            <v>185</v>
          </cell>
          <cell r="AJ368">
            <v>287</v>
          </cell>
          <cell r="AP368">
            <v>270</v>
          </cell>
          <cell r="AV368">
            <v>228</v>
          </cell>
          <cell r="BB368">
            <v>213</v>
          </cell>
          <cell r="BH368">
            <v>234</v>
          </cell>
          <cell r="BN368">
            <v>181</v>
          </cell>
          <cell r="BT368">
            <v>155</v>
          </cell>
          <cell r="BZ368">
            <v>139</v>
          </cell>
          <cell r="CF368">
            <v>105</v>
          </cell>
          <cell r="CL368">
            <v>153</v>
          </cell>
          <cell r="CR368">
            <v>125</v>
          </cell>
          <cell r="CX368">
            <v>89</v>
          </cell>
          <cell r="DD368">
            <v>75</v>
          </cell>
          <cell r="DJ368">
            <v>24</v>
          </cell>
          <cell r="DP368">
            <v>9</v>
          </cell>
          <cell r="DV368">
            <v>2</v>
          </cell>
          <cell r="EB368">
            <v>0</v>
          </cell>
          <cell r="EH368">
            <v>0</v>
          </cell>
          <cell r="EK368">
            <v>200</v>
          </cell>
          <cell r="EL368">
            <v>1969</v>
          </cell>
          <cell r="EM368">
            <v>582</v>
          </cell>
          <cell r="EO368">
            <v>7.3</v>
          </cell>
          <cell r="EP368">
            <v>71.599999999999994</v>
          </cell>
          <cell r="EQ368">
            <v>21.2</v>
          </cell>
          <cell r="ER368">
            <v>44.7</v>
          </cell>
          <cell r="ES368">
            <v>103</v>
          </cell>
        </row>
        <row r="369">
          <cell r="E369">
            <v>1229</v>
          </cell>
          <cell r="F369">
            <v>37</v>
          </cell>
          <cell r="L369">
            <v>30</v>
          </cell>
          <cell r="R369">
            <v>33</v>
          </cell>
          <cell r="X369">
            <v>39</v>
          </cell>
          <cell r="AD369">
            <v>67</v>
          </cell>
          <cell r="AJ369">
            <v>141</v>
          </cell>
          <cell r="AP369">
            <v>111</v>
          </cell>
          <cell r="AV369">
            <v>107</v>
          </cell>
          <cell r="BB369">
            <v>99</v>
          </cell>
          <cell r="BH369">
            <v>98</v>
          </cell>
          <cell r="BN369">
            <v>94</v>
          </cell>
          <cell r="BT369">
            <v>71</v>
          </cell>
          <cell r="BZ369">
            <v>67</v>
          </cell>
          <cell r="CF369">
            <v>48</v>
          </cell>
          <cell r="CL369">
            <v>59</v>
          </cell>
          <cell r="CR369">
            <v>55</v>
          </cell>
          <cell r="CX369">
            <v>30</v>
          </cell>
          <cell r="DD369">
            <v>29</v>
          </cell>
          <cell r="DJ369">
            <v>10</v>
          </cell>
          <cell r="DP369">
            <v>4</v>
          </cell>
          <cell r="DV369">
            <v>0</v>
          </cell>
          <cell r="EB369">
            <v>0</v>
          </cell>
          <cell r="EH369">
            <v>0</v>
          </cell>
          <cell r="EK369">
            <v>100</v>
          </cell>
          <cell r="EL369">
            <v>894</v>
          </cell>
          <cell r="EM369">
            <v>235</v>
          </cell>
          <cell r="EO369">
            <v>8.1</v>
          </cell>
          <cell r="EP369">
            <v>72.7</v>
          </cell>
          <cell r="EQ369">
            <v>19.100000000000001</v>
          </cell>
          <cell r="ER369">
            <v>43.9</v>
          </cell>
          <cell r="ES369"/>
        </row>
        <row r="370">
          <cell r="E370">
            <v>1522</v>
          </cell>
          <cell r="F370">
            <v>34</v>
          </cell>
          <cell r="L370">
            <v>38</v>
          </cell>
          <cell r="R370">
            <v>28</v>
          </cell>
          <cell r="X370">
            <v>38</v>
          </cell>
          <cell r="AD370">
            <v>118</v>
          </cell>
          <cell r="AJ370">
            <v>146</v>
          </cell>
          <cell r="AP370">
            <v>159</v>
          </cell>
          <cell r="AV370">
            <v>121</v>
          </cell>
          <cell r="BB370">
            <v>114</v>
          </cell>
          <cell r="BH370">
            <v>136</v>
          </cell>
          <cell r="BN370">
            <v>87</v>
          </cell>
          <cell r="BT370">
            <v>84</v>
          </cell>
          <cell r="BZ370">
            <v>72</v>
          </cell>
          <cell r="CF370">
            <v>57</v>
          </cell>
          <cell r="CL370">
            <v>94</v>
          </cell>
          <cell r="CR370">
            <v>70</v>
          </cell>
          <cell r="CX370">
            <v>59</v>
          </cell>
          <cell r="DD370">
            <v>46</v>
          </cell>
          <cell r="DJ370">
            <v>14</v>
          </cell>
          <cell r="DP370">
            <v>5</v>
          </cell>
          <cell r="DV370">
            <v>2</v>
          </cell>
          <cell r="EB370">
            <v>0</v>
          </cell>
          <cell r="EH370">
            <v>0</v>
          </cell>
          <cell r="EK370">
            <v>100</v>
          </cell>
          <cell r="EL370">
            <v>1075</v>
          </cell>
          <cell r="EM370">
            <v>347</v>
          </cell>
          <cell r="EO370">
            <v>6.6</v>
          </cell>
          <cell r="EP370">
            <v>70.599999999999994</v>
          </cell>
          <cell r="EQ370">
            <v>22.8</v>
          </cell>
          <cell r="ER370">
            <v>45.4</v>
          </cell>
          <cell r="ES370"/>
        </row>
        <row r="371">
          <cell r="E371">
            <v>606</v>
          </cell>
          <cell r="F371">
            <v>16</v>
          </cell>
          <cell r="L371">
            <v>16</v>
          </cell>
          <cell r="R371">
            <v>13</v>
          </cell>
          <cell r="X371">
            <v>14</v>
          </cell>
          <cell r="AD371">
            <v>62</v>
          </cell>
          <cell r="AJ371">
            <v>50</v>
          </cell>
          <cell r="AP371">
            <v>30</v>
          </cell>
          <cell r="AV371">
            <v>35</v>
          </cell>
          <cell r="BB371">
            <v>41</v>
          </cell>
          <cell r="BH371">
            <v>46</v>
          </cell>
          <cell r="BN371">
            <v>37</v>
          </cell>
          <cell r="BT371">
            <v>41</v>
          </cell>
          <cell r="BZ371">
            <v>27</v>
          </cell>
          <cell r="CF371">
            <v>36</v>
          </cell>
          <cell r="CL371">
            <v>38</v>
          </cell>
          <cell r="CR371">
            <v>32</v>
          </cell>
          <cell r="CX371">
            <v>35</v>
          </cell>
          <cell r="DD371">
            <v>30</v>
          </cell>
          <cell r="DJ371">
            <v>3</v>
          </cell>
          <cell r="DP371">
            <v>4</v>
          </cell>
          <cell r="DV371">
            <v>0</v>
          </cell>
          <cell r="EB371">
            <v>0</v>
          </cell>
          <cell r="EH371">
            <v>0</v>
          </cell>
          <cell r="EK371">
            <v>45</v>
          </cell>
          <cell r="EL371">
            <v>383</v>
          </cell>
          <cell r="EM371">
            <v>178</v>
          </cell>
          <cell r="EO371">
            <v>7.4</v>
          </cell>
          <cell r="EP371">
            <v>63.2</v>
          </cell>
          <cell r="EQ371">
            <v>29.4</v>
          </cell>
          <cell r="ER371">
            <v>48</v>
          </cell>
          <cell r="ES371">
            <v>99</v>
          </cell>
        </row>
        <row r="372">
          <cell r="E372">
            <v>303</v>
          </cell>
          <cell r="F372">
            <v>9</v>
          </cell>
          <cell r="L372">
            <v>9</v>
          </cell>
          <cell r="R372">
            <v>9</v>
          </cell>
          <cell r="X372">
            <v>5</v>
          </cell>
          <cell r="AD372">
            <v>28</v>
          </cell>
          <cell r="AJ372">
            <v>27</v>
          </cell>
          <cell r="AP372">
            <v>19</v>
          </cell>
          <cell r="AV372">
            <v>16</v>
          </cell>
          <cell r="BB372">
            <v>24</v>
          </cell>
          <cell r="BH372">
            <v>21</v>
          </cell>
          <cell r="BN372">
            <v>16</v>
          </cell>
          <cell r="BT372">
            <v>26</v>
          </cell>
          <cell r="BZ372">
            <v>14</v>
          </cell>
          <cell r="CF372">
            <v>18</v>
          </cell>
          <cell r="CL372">
            <v>24</v>
          </cell>
          <cell r="CR372">
            <v>10</v>
          </cell>
          <cell r="CX372">
            <v>14</v>
          </cell>
          <cell r="DD372">
            <v>12</v>
          </cell>
          <cell r="DJ372">
            <v>2</v>
          </cell>
          <cell r="DP372">
            <v>0</v>
          </cell>
          <cell r="DV372">
            <v>0</v>
          </cell>
          <cell r="EB372">
            <v>0</v>
          </cell>
          <cell r="EH372">
            <v>0</v>
          </cell>
          <cell r="EK372">
            <v>27</v>
          </cell>
          <cell r="EL372">
            <v>196</v>
          </cell>
          <cell r="EM372">
            <v>80</v>
          </cell>
          <cell r="EO372">
            <v>8.9</v>
          </cell>
          <cell r="EP372">
            <v>64.7</v>
          </cell>
          <cell r="EQ372">
            <v>26.4</v>
          </cell>
          <cell r="ER372">
            <v>46.6</v>
          </cell>
          <cell r="ES372"/>
        </row>
        <row r="373">
          <cell r="E373">
            <v>303</v>
          </cell>
          <cell r="F373">
            <v>7</v>
          </cell>
          <cell r="L373">
            <v>7</v>
          </cell>
          <cell r="R373">
            <v>4</v>
          </cell>
          <cell r="X373">
            <v>9</v>
          </cell>
          <cell r="AD373">
            <v>34</v>
          </cell>
          <cell r="AJ373">
            <v>23</v>
          </cell>
          <cell r="AP373">
            <v>11</v>
          </cell>
          <cell r="AV373">
            <v>19</v>
          </cell>
          <cell r="BB373">
            <v>17</v>
          </cell>
          <cell r="BH373">
            <v>25</v>
          </cell>
          <cell r="BN373">
            <v>21</v>
          </cell>
          <cell r="BT373">
            <v>15</v>
          </cell>
          <cell r="BZ373">
            <v>13</v>
          </cell>
          <cell r="CF373">
            <v>18</v>
          </cell>
          <cell r="CL373">
            <v>14</v>
          </cell>
          <cell r="CR373">
            <v>22</v>
          </cell>
          <cell r="CX373">
            <v>21</v>
          </cell>
          <cell r="DD373">
            <v>18</v>
          </cell>
          <cell r="DJ373">
            <v>1</v>
          </cell>
          <cell r="DP373">
            <v>4</v>
          </cell>
          <cell r="DV373">
            <v>0</v>
          </cell>
          <cell r="EB373">
            <v>0</v>
          </cell>
          <cell r="EH373">
            <v>0</v>
          </cell>
          <cell r="EK373">
            <v>18</v>
          </cell>
          <cell r="EL373">
            <v>187</v>
          </cell>
          <cell r="EM373">
            <v>98</v>
          </cell>
          <cell r="EO373">
            <v>5.9</v>
          </cell>
          <cell r="EP373">
            <v>61.7</v>
          </cell>
          <cell r="EQ373">
            <v>32.299999999999997</v>
          </cell>
          <cell r="ER373">
            <v>49.5</v>
          </cell>
          <cell r="ES373"/>
        </row>
        <row r="374">
          <cell r="E374">
            <v>3898</v>
          </cell>
          <cell r="F374">
            <v>140</v>
          </cell>
          <cell r="L374">
            <v>181</v>
          </cell>
          <cell r="R374">
            <v>155</v>
          </cell>
          <cell r="X374">
            <v>162</v>
          </cell>
          <cell r="AD374">
            <v>222</v>
          </cell>
          <cell r="AJ374">
            <v>230</v>
          </cell>
          <cell r="AP374">
            <v>222</v>
          </cell>
          <cell r="AV374">
            <v>261</v>
          </cell>
          <cell r="BB374">
            <v>289</v>
          </cell>
          <cell r="BH374">
            <v>283</v>
          </cell>
          <cell r="BN374">
            <v>239</v>
          </cell>
          <cell r="BT374">
            <v>209</v>
          </cell>
          <cell r="BZ374">
            <v>183</v>
          </cell>
          <cell r="CF374">
            <v>223</v>
          </cell>
          <cell r="CL374">
            <v>297</v>
          </cell>
          <cell r="CR374">
            <v>220</v>
          </cell>
          <cell r="CX374">
            <v>177</v>
          </cell>
          <cell r="DD374">
            <v>127</v>
          </cell>
          <cell r="DJ374">
            <v>57</v>
          </cell>
          <cell r="DP374">
            <v>18</v>
          </cell>
          <cell r="DV374">
            <v>3</v>
          </cell>
          <cell r="EB374">
            <v>0</v>
          </cell>
          <cell r="EH374">
            <v>0</v>
          </cell>
          <cell r="EK374">
            <v>476</v>
          </cell>
          <cell r="EL374">
            <v>2300</v>
          </cell>
          <cell r="EM374">
            <v>1122</v>
          </cell>
          <cell r="EO374">
            <v>12.2</v>
          </cell>
          <cell r="EP374">
            <v>59</v>
          </cell>
          <cell r="EQ374">
            <v>28.8</v>
          </cell>
          <cell r="ER374">
            <v>46.5</v>
          </cell>
          <cell r="ES374">
            <v>104</v>
          </cell>
        </row>
        <row r="375">
          <cell r="E375">
            <v>1882</v>
          </cell>
          <cell r="F375">
            <v>72</v>
          </cell>
          <cell r="L375">
            <v>97</v>
          </cell>
          <cell r="R375">
            <v>90</v>
          </cell>
          <cell r="X375">
            <v>85</v>
          </cell>
          <cell r="AD375">
            <v>109</v>
          </cell>
          <cell r="AJ375">
            <v>104</v>
          </cell>
          <cell r="AP375">
            <v>102</v>
          </cell>
          <cell r="AV375">
            <v>124</v>
          </cell>
          <cell r="BB375">
            <v>148</v>
          </cell>
          <cell r="BH375">
            <v>144</v>
          </cell>
          <cell r="BN375">
            <v>124</v>
          </cell>
          <cell r="BT375">
            <v>105</v>
          </cell>
          <cell r="BZ375">
            <v>95</v>
          </cell>
          <cell r="CF375">
            <v>119</v>
          </cell>
          <cell r="CL375">
            <v>134</v>
          </cell>
          <cell r="CR375">
            <v>90</v>
          </cell>
          <cell r="CX375">
            <v>80</v>
          </cell>
          <cell r="DD375">
            <v>48</v>
          </cell>
          <cell r="DJ375">
            <v>7</v>
          </cell>
          <cell r="DP375">
            <v>5</v>
          </cell>
          <cell r="DV375">
            <v>0</v>
          </cell>
          <cell r="EB375">
            <v>0</v>
          </cell>
          <cell r="EH375">
            <v>0</v>
          </cell>
          <cell r="EK375">
            <v>259</v>
          </cell>
          <cell r="EL375">
            <v>1140</v>
          </cell>
          <cell r="EM375">
            <v>483</v>
          </cell>
          <cell r="EO375">
            <v>13.8</v>
          </cell>
          <cell r="EP375">
            <v>60.6</v>
          </cell>
          <cell r="EQ375">
            <v>25.7</v>
          </cell>
          <cell r="ER375">
            <v>44.7</v>
          </cell>
          <cell r="ES375"/>
        </row>
        <row r="376">
          <cell r="E376">
            <v>2016</v>
          </cell>
          <cell r="F376">
            <v>68</v>
          </cell>
          <cell r="L376">
            <v>84</v>
          </cell>
          <cell r="R376">
            <v>65</v>
          </cell>
          <cell r="X376">
            <v>77</v>
          </cell>
          <cell r="AD376">
            <v>113</v>
          </cell>
          <cell r="AJ376">
            <v>126</v>
          </cell>
          <cell r="AP376">
            <v>120</v>
          </cell>
          <cell r="AV376">
            <v>137</v>
          </cell>
          <cell r="BB376">
            <v>141</v>
          </cell>
          <cell r="BH376">
            <v>139</v>
          </cell>
          <cell r="BN376">
            <v>115</v>
          </cell>
          <cell r="BT376">
            <v>104</v>
          </cell>
          <cell r="BZ376">
            <v>88</v>
          </cell>
          <cell r="CF376">
            <v>104</v>
          </cell>
          <cell r="CL376">
            <v>163</v>
          </cell>
          <cell r="CR376">
            <v>130</v>
          </cell>
          <cell r="CX376">
            <v>97</v>
          </cell>
          <cell r="DD376">
            <v>79</v>
          </cell>
          <cell r="DJ376">
            <v>50</v>
          </cell>
          <cell r="DP376">
            <v>13</v>
          </cell>
          <cell r="DV376">
            <v>3</v>
          </cell>
          <cell r="EB376">
            <v>0</v>
          </cell>
          <cell r="EH376">
            <v>0</v>
          </cell>
          <cell r="EK376">
            <v>217</v>
          </cell>
          <cell r="EL376">
            <v>1160</v>
          </cell>
          <cell r="EM376">
            <v>639</v>
          </cell>
          <cell r="EO376">
            <v>10.8</v>
          </cell>
          <cell r="EP376">
            <v>57.5</v>
          </cell>
          <cell r="EQ376">
            <v>31.7</v>
          </cell>
          <cell r="ER376">
            <v>48.2</v>
          </cell>
          <cell r="ES376"/>
        </row>
        <row r="377">
          <cell r="E377">
            <v>6502</v>
          </cell>
          <cell r="F377">
            <v>290</v>
          </cell>
          <cell r="L377">
            <v>259</v>
          </cell>
          <cell r="R377">
            <v>235</v>
          </cell>
          <cell r="X377">
            <v>273</v>
          </cell>
          <cell r="AD377">
            <v>351</v>
          </cell>
          <cell r="AJ377">
            <v>308</v>
          </cell>
          <cell r="AP377">
            <v>410</v>
          </cell>
          <cell r="AV377">
            <v>447</v>
          </cell>
          <cell r="BB377">
            <v>475</v>
          </cell>
          <cell r="BH377">
            <v>528</v>
          </cell>
          <cell r="BN377">
            <v>453</v>
          </cell>
          <cell r="BT377">
            <v>401</v>
          </cell>
          <cell r="BZ377">
            <v>349</v>
          </cell>
          <cell r="CF377">
            <v>340</v>
          </cell>
          <cell r="CL377">
            <v>446</v>
          </cell>
          <cell r="CR377">
            <v>338</v>
          </cell>
          <cell r="CX377">
            <v>265</v>
          </cell>
          <cell r="DD377">
            <v>208</v>
          </cell>
          <cell r="DJ377">
            <v>98</v>
          </cell>
          <cell r="DP377">
            <v>19</v>
          </cell>
          <cell r="DV377">
            <v>8</v>
          </cell>
          <cell r="EB377">
            <v>1</v>
          </cell>
          <cell r="EH377">
            <v>0</v>
          </cell>
          <cell r="EK377">
            <v>784</v>
          </cell>
          <cell r="EL377">
            <v>3995</v>
          </cell>
          <cell r="EM377">
            <v>1723</v>
          </cell>
          <cell r="EO377">
            <v>12.1</v>
          </cell>
          <cell r="EP377">
            <v>61.4</v>
          </cell>
          <cell r="EQ377">
            <v>26.5</v>
          </cell>
          <cell r="ER377">
            <v>46.3</v>
          </cell>
          <cell r="ES377">
            <v>107</v>
          </cell>
        </row>
        <row r="378">
          <cell r="E378">
            <v>3022</v>
          </cell>
          <cell r="F378">
            <v>146</v>
          </cell>
          <cell r="L378">
            <v>141</v>
          </cell>
          <cell r="R378">
            <v>129</v>
          </cell>
          <cell r="X378">
            <v>146</v>
          </cell>
          <cell r="AD378">
            <v>167</v>
          </cell>
          <cell r="AJ378">
            <v>139</v>
          </cell>
          <cell r="AP378">
            <v>192</v>
          </cell>
          <cell r="AV378">
            <v>213</v>
          </cell>
          <cell r="BB378">
            <v>216</v>
          </cell>
          <cell r="BH378">
            <v>252</v>
          </cell>
          <cell r="BN378">
            <v>225</v>
          </cell>
          <cell r="BT378">
            <v>180</v>
          </cell>
          <cell r="BZ378">
            <v>180</v>
          </cell>
          <cell r="CF378">
            <v>152</v>
          </cell>
          <cell r="CL378">
            <v>215</v>
          </cell>
          <cell r="CR378">
            <v>127</v>
          </cell>
          <cell r="CX378">
            <v>103</v>
          </cell>
          <cell r="DD378">
            <v>67</v>
          </cell>
          <cell r="DJ378">
            <v>26</v>
          </cell>
          <cell r="DP378">
            <v>4</v>
          </cell>
          <cell r="DV378">
            <v>2</v>
          </cell>
          <cell r="EB378">
            <v>0</v>
          </cell>
          <cell r="EH378">
            <v>0</v>
          </cell>
          <cell r="EK378">
            <v>416</v>
          </cell>
          <cell r="EL378">
            <v>1910</v>
          </cell>
          <cell r="EM378">
            <v>696</v>
          </cell>
          <cell r="EO378">
            <v>13.8</v>
          </cell>
          <cell r="EP378">
            <v>63.2</v>
          </cell>
          <cell r="EQ378">
            <v>23</v>
          </cell>
          <cell r="ER378">
            <v>44.2</v>
          </cell>
          <cell r="ES378"/>
        </row>
        <row r="379">
          <cell r="E379">
            <v>3480</v>
          </cell>
          <cell r="F379">
            <v>144</v>
          </cell>
          <cell r="L379">
            <v>118</v>
          </cell>
          <cell r="R379">
            <v>106</v>
          </cell>
          <cell r="X379">
            <v>127</v>
          </cell>
          <cell r="AD379">
            <v>184</v>
          </cell>
          <cell r="AJ379">
            <v>169</v>
          </cell>
          <cell r="AP379">
            <v>218</v>
          </cell>
          <cell r="AV379">
            <v>234</v>
          </cell>
          <cell r="BB379">
            <v>259</v>
          </cell>
          <cell r="BH379">
            <v>276</v>
          </cell>
          <cell r="BN379">
            <v>228</v>
          </cell>
          <cell r="BT379">
            <v>221</v>
          </cell>
          <cell r="BZ379">
            <v>169</v>
          </cell>
          <cell r="CF379">
            <v>188</v>
          </cell>
          <cell r="CL379">
            <v>231</v>
          </cell>
          <cell r="CR379">
            <v>211</v>
          </cell>
          <cell r="CX379">
            <v>162</v>
          </cell>
          <cell r="DD379">
            <v>141</v>
          </cell>
          <cell r="DJ379">
            <v>72</v>
          </cell>
          <cell r="DP379">
            <v>15</v>
          </cell>
          <cell r="DV379">
            <v>6</v>
          </cell>
          <cell r="EB379">
            <v>1</v>
          </cell>
          <cell r="EH379">
            <v>0</v>
          </cell>
          <cell r="EK379">
            <v>368</v>
          </cell>
          <cell r="EL379">
            <v>2085</v>
          </cell>
          <cell r="EM379">
            <v>1027</v>
          </cell>
          <cell r="EO379">
            <v>10.6</v>
          </cell>
          <cell r="EP379">
            <v>59.9</v>
          </cell>
          <cell r="EQ379">
            <v>29.5</v>
          </cell>
          <cell r="ER379">
            <v>48.1</v>
          </cell>
          <cell r="ES379"/>
        </row>
        <row r="380">
          <cell r="E380">
            <v>7830</v>
          </cell>
          <cell r="F380">
            <v>281</v>
          </cell>
          <cell r="L380">
            <v>386</v>
          </cell>
          <cell r="R380">
            <v>465</v>
          </cell>
          <cell r="X380">
            <v>367</v>
          </cell>
          <cell r="AD380">
            <v>370</v>
          </cell>
          <cell r="AJ380">
            <v>392</v>
          </cell>
          <cell r="AP380">
            <v>435</v>
          </cell>
          <cell r="AV380">
            <v>434</v>
          </cell>
          <cell r="BB380">
            <v>608</v>
          </cell>
          <cell r="BH380">
            <v>707</v>
          </cell>
          <cell r="BN380">
            <v>597</v>
          </cell>
          <cell r="BT380">
            <v>519</v>
          </cell>
          <cell r="BZ380">
            <v>414</v>
          </cell>
          <cell r="CF380">
            <v>347</v>
          </cell>
          <cell r="CL380">
            <v>494</v>
          </cell>
          <cell r="CR380">
            <v>395</v>
          </cell>
          <cell r="CX380">
            <v>305</v>
          </cell>
          <cell r="DD380">
            <v>200</v>
          </cell>
          <cell r="DJ380">
            <v>84</v>
          </cell>
          <cell r="DP380">
            <v>25</v>
          </cell>
          <cell r="DV380">
            <v>5</v>
          </cell>
          <cell r="EB380">
            <v>0</v>
          </cell>
          <cell r="EH380">
            <v>0</v>
          </cell>
          <cell r="EK380">
            <v>1132</v>
          </cell>
          <cell r="EL380">
            <v>4843</v>
          </cell>
          <cell r="EM380">
            <v>1855</v>
          </cell>
          <cell r="EO380">
            <v>14.5</v>
          </cell>
          <cell r="EP380">
            <v>61.9</v>
          </cell>
          <cell r="EQ380">
            <v>23.7</v>
          </cell>
          <cell r="ER380">
            <v>44.8</v>
          </cell>
          <cell r="ES380">
            <v>103</v>
          </cell>
        </row>
        <row r="381">
          <cell r="E381">
            <v>3770</v>
          </cell>
          <cell r="F381">
            <v>154</v>
          </cell>
          <cell r="L381">
            <v>203</v>
          </cell>
          <cell r="R381">
            <v>257</v>
          </cell>
          <cell r="X381">
            <v>177</v>
          </cell>
          <cell r="AD381">
            <v>157</v>
          </cell>
          <cell r="AJ381">
            <v>214</v>
          </cell>
          <cell r="AP381">
            <v>195</v>
          </cell>
          <cell r="AV381">
            <v>200</v>
          </cell>
          <cell r="BB381">
            <v>290</v>
          </cell>
          <cell r="BH381">
            <v>348</v>
          </cell>
          <cell r="BN381">
            <v>308</v>
          </cell>
          <cell r="BT381">
            <v>250</v>
          </cell>
          <cell r="BZ381">
            <v>224</v>
          </cell>
          <cell r="CF381">
            <v>163</v>
          </cell>
          <cell r="CL381">
            <v>231</v>
          </cell>
          <cell r="CR381">
            <v>183</v>
          </cell>
          <cell r="CX381">
            <v>105</v>
          </cell>
          <cell r="DD381">
            <v>78</v>
          </cell>
          <cell r="DJ381">
            <v>26</v>
          </cell>
          <cell r="DP381">
            <v>7</v>
          </cell>
          <cell r="DV381">
            <v>0</v>
          </cell>
          <cell r="EB381">
            <v>0</v>
          </cell>
          <cell r="EH381">
            <v>0</v>
          </cell>
          <cell r="EK381">
            <v>614</v>
          </cell>
          <cell r="EL381">
            <v>2363</v>
          </cell>
          <cell r="EM381">
            <v>793</v>
          </cell>
          <cell r="EO381">
            <v>16.3</v>
          </cell>
          <cell r="EP381">
            <v>62.7</v>
          </cell>
          <cell r="EQ381">
            <v>21</v>
          </cell>
          <cell r="ER381">
            <v>43.3</v>
          </cell>
          <cell r="ES381"/>
        </row>
        <row r="382">
          <cell r="E382">
            <v>4060</v>
          </cell>
          <cell r="F382">
            <v>127</v>
          </cell>
          <cell r="L382">
            <v>183</v>
          </cell>
          <cell r="R382">
            <v>208</v>
          </cell>
          <cell r="X382">
            <v>190</v>
          </cell>
          <cell r="AD382">
            <v>213</v>
          </cell>
          <cell r="AJ382">
            <v>178</v>
          </cell>
          <cell r="AP382">
            <v>240</v>
          </cell>
          <cell r="AV382">
            <v>234</v>
          </cell>
          <cell r="BB382">
            <v>318</v>
          </cell>
          <cell r="BH382">
            <v>359</v>
          </cell>
          <cell r="BN382">
            <v>289</v>
          </cell>
          <cell r="BT382">
            <v>269</v>
          </cell>
          <cell r="BZ382">
            <v>190</v>
          </cell>
          <cell r="CF382">
            <v>184</v>
          </cell>
          <cell r="CL382">
            <v>263</v>
          </cell>
          <cell r="CR382">
            <v>212</v>
          </cell>
          <cell r="CX382">
            <v>200</v>
          </cell>
          <cell r="DD382">
            <v>122</v>
          </cell>
          <cell r="DJ382">
            <v>58</v>
          </cell>
          <cell r="DP382">
            <v>18</v>
          </cell>
          <cell r="DV382">
            <v>5</v>
          </cell>
          <cell r="EB382">
            <v>0</v>
          </cell>
          <cell r="EH382">
            <v>0</v>
          </cell>
          <cell r="EK382">
            <v>518</v>
          </cell>
          <cell r="EL382">
            <v>2480</v>
          </cell>
          <cell r="EM382">
            <v>1062</v>
          </cell>
          <cell r="EO382">
            <v>12.8</v>
          </cell>
          <cell r="EP382">
            <v>61.1</v>
          </cell>
          <cell r="EQ382">
            <v>26.2</v>
          </cell>
          <cell r="ER382">
            <v>46.2</v>
          </cell>
          <cell r="ES382"/>
        </row>
        <row r="383">
          <cell r="E383">
            <v>8855</v>
          </cell>
          <cell r="F383">
            <v>501</v>
          </cell>
          <cell r="L383">
            <v>463</v>
          </cell>
          <cell r="R383">
            <v>364</v>
          </cell>
          <cell r="X383">
            <v>360</v>
          </cell>
          <cell r="AD383">
            <v>467</v>
          </cell>
          <cell r="AJ383">
            <v>495</v>
          </cell>
          <cell r="AP383">
            <v>638</v>
          </cell>
          <cell r="AV383">
            <v>696</v>
          </cell>
          <cell r="BB383">
            <v>724</v>
          </cell>
          <cell r="BH383">
            <v>763</v>
          </cell>
          <cell r="BN383">
            <v>568</v>
          </cell>
          <cell r="BT383">
            <v>492</v>
          </cell>
          <cell r="BZ383">
            <v>379</v>
          </cell>
          <cell r="CF383">
            <v>378</v>
          </cell>
          <cell r="CL383">
            <v>515</v>
          </cell>
          <cell r="CR383">
            <v>409</v>
          </cell>
          <cell r="CX383">
            <v>289</v>
          </cell>
          <cell r="DD383">
            <v>241</v>
          </cell>
          <cell r="DJ383">
            <v>89</v>
          </cell>
          <cell r="DP383">
            <v>21</v>
          </cell>
          <cell r="DV383">
            <v>3</v>
          </cell>
          <cell r="EB383">
            <v>0</v>
          </cell>
          <cell r="EH383">
            <v>0</v>
          </cell>
          <cell r="EK383">
            <v>1328</v>
          </cell>
          <cell r="EL383">
            <v>5582</v>
          </cell>
          <cell r="EM383">
            <v>1945</v>
          </cell>
          <cell r="EO383">
            <v>15</v>
          </cell>
          <cell r="EP383">
            <v>63</v>
          </cell>
          <cell r="EQ383">
            <v>22</v>
          </cell>
          <cell r="ER383">
            <v>43</v>
          </cell>
          <cell r="ES383">
            <v>101</v>
          </cell>
        </row>
        <row r="384">
          <cell r="E384">
            <v>4164</v>
          </cell>
          <cell r="F384">
            <v>244</v>
          </cell>
          <cell r="L384">
            <v>230</v>
          </cell>
          <cell r="R384">
            <v>200</v>
          </cell>
          <cell r="X384">
            <v>170</v>
          </cell>
          <cell r="AD384">
            <v>218</v>
          </cell>
          <cell r="AJ384">
            <v>251</v>
          </cell>
          <cell r="AP384">
            <v>305</v>
          </cell>
          <cell r="AV384">
            <v>323</v>
          </cell>
          <cell r="BB384">
            <v>339</v>
          </cell>
          <cell r="BH384">
            <v>393</v>
          </cell>
          <cell r="BN384">
            <v>297</v>
          </cell>
          <cell r="BT384">
            <v>227</v>
          </cell>
          <cell r="BZ384">
            <v>176</v>
          </cell>
          <cell r="CF384">
            <v>165</v>
          </cell>
          <cell r="CL384">
            <v>215</v>
          </cell>
          <cell r="CR384">
            <v>189</v>
          </cell>
          <cell r="CX384">
            <v>121</v>
          </cell>
          <cell r="DD384">
            <v>70</v>
          </cell>
          <cell r="DJ384">
            <v>26</v>
          </cell>
          <cell r="DP384">
            <v>5</v>
          </cell>
          <cell r="DV384">
            <v>0</v>
          </cell>
          <cell r="EB384">
            <v>0</v>
          </cell>
          <cell r="EH384">
            <v>0</v>
          </cell>
          <cell r="EK384">
            <v>674</v>
          </cell>
          <cell r="EL384">
            <v>2699</v>
          </cell>
          <cell r="EM384">
            <v>791</v>
          </cell>
          <cell r="EO384">
            <v>16.2</v>
          </cell>
          <cell r="EP384">
            <v>64.8</v>
          </cell>
          <cell r="EQ384">
            <v>19</v>
          </cell>
          <cell r="ER384">
            <v>41.5</v>
          </cell>
          <cell r="ES384"/>
        </row>
        <row r="385">
          <cell r="E385">
            <v>4691</v>
          </cell>
          <cell r="F385">
            <v>257</v>
          </cell>
          <cell r="L385">
            <v>233</v>
          </cell>
          <cell r="R385">
            <v>164</v>
          </cell>
          <cell r="X385">
            <v>190</v>
          </cell>
          <cell r="AD385">
            <v>249</v>
          </cell>
          <cell r="AJ385">
            <v>244</v>
          </cell>
          <cell r="AP385">
            <v>333</v>
          </cell>
          <cell r="AV385">
            <v>373</v>
          </cell>
          <cell r="BB385">
            <v>385</v>
          </cell>
          <cell r="BH385">
            <v>370</v>
          </cell>
          <cell r="BN385">
            <v>271</v>
          </cell>
          <cell r="BT385">
            <v>265</v>
          </cell>
          <cell r="BZ385">
            <v>203</v>
          </cell>
          <cell r="CF385">
            <v>213</v>
          </cell>
          <cell r="CL385">
            <v>300</v>
          </cell>
          <cell r="CR385">
            <v>220</v>
          </cell>
          <cell r="CX385">
            <v>168</v>
          </cell>
          <cell r="DD385">
            <v>171</v>
          </cell>
          <cell r="DJ385">
            <v>63</v>
          </cell>
          <cell r="DP385">
            <v>16</v>
          </cell>
          <cell r="DV385">
            <v>3</v>
          </cell>
          <cell r="EB385">
            <v>0</v>
          </cell>
          <cell r="EH385">
            <v>0</v>
          </cell>
          <cell r="EK385">
            <v>654</v>
          </cell>
          <cell r="EL385">
            <v>2883</v>
          </cell>
          <cell r="EM385">
            <v>1154</v>
          </cell>
          <cell r="EO385">
            <v>13.9</v>
          </cell>
          <cell r="EP385">
            <v>61.5</v>
          </cell>
          <cell r="EQ385">
            <v>24.6</v>
          </cell>
          <cell r="ER385">
            <v>44.4</v>
          </cell>
          <cell r="ES385"/>
        </row>
        <row r="386">
          <cell r="E386">
            <v>1399</v>
          </cell>
          <cell r="F386">
            <v>31</v>
          </cell>
          <cell r="L386">
            <v>41</v>
          </cell>
          <cell r="R386">
            <v>30</v>
          </cell>
          <cell r="X386">
            <v>34</v>
          </cell>
          <cell r="AD386">
            <v>61</v>
          </cell>
          <cell r="AJ386">
            <v>74</v>
          </cell>
          <cell r="AP386">
            <v>70</v>
          </cell>
          <cell r="AV386">
            <v>75</v>
          </cell>
          <cell r="BB386">
            <v>78</v>
          </cell>
          <cell r="BH386">
            <v>79</v>
          </cell>
          <cell r="BN386">
            <v>87</v>
          </cell>
          <cell r="BT386">
            <v>92</v>
          </cell>
          <cell r="BZ386">
            <v>71</v>
          </cell>
          <cell r="CF386">
            <v>85</v>
          </cell>
          <cell r="CL386">
            <v>152</v>
          </cell>
          <cell r="CR386">
            <v>108</v>
          </cell>
          <cell r="CX386">
            <v>117</v>
          </cell>
          <cell r="DD386">
            <v>83</v>
          </cell>
          <cell r="DJ386">
            <v>28</v>
          </cell>
          <cell r="DP386">
            <v>2</v>
          </cell>
          <cell r="DV386">
            <v>1</v>
          </cell>
          <cell r="EB386">
            <v>0</v>
          </cell>
          <cell r="EH386">
            <v>0</v>
          </cell>
          <cell r="EK386">
            <v>102</v>
          </cell>
          <cell r="EL386">
            <v>721</v>
          </cell>
          <cell r="EM386">
            <v>576</v>
          </cell>
          <cell r="EO386">
            <v>7.3</v>
          </cell>
          <cell r="EP386">
            <v>51.5</v>
          </cell>
          <cell r="EQ386">
            <v>41.2</v>
          </cell>
          <cell r="ER386">
            <v>53.8</v>
          </cell>
          <cell r="ES386">
            <v>100</v>
          </cell>
        </row>
        <row r="387">
          <cell r="E387">
            <v>649</v>
          </cell>
          <cell r="F387">
            <v>16</v>
          </cell>
          <cell r="L387">
            <v>21</v>
          </cell>
          <cell r="R387">
            <v>12</v>
          </cell>
          <cell r="X387">
            <v>21</v>
          </cell>
          <cell r="AD387">
            <v>35</v>
          </cell>
          <cell r="AJ387">
            <v>41</v>
          </cell>
          <cell r="AP387">
            <v>39</v>
          </cell>
          <cell r="AV387">
            <v>40</v>
          </cell>
          <cell r="BB387">
            <v>37</v>
          </cell>
          <cell r="BH387">
            <v>40</v>
          </cell>
          <cell r="BN387">
            <v>48</v>
          </cell>
          <cell r="BT387">
            <v>43</v>
          </cell>
          <cell r="BZ387">
            <v>39</v>
          </cell>
          <cell r="CF387">
            <v>39</v>
          </cell>
          <cell r="CL387">
            <v>68</v>
          </cell>
          <cell r="CR387">
            <v>40</v>
          </cell>
          <cell r="CX387">
            <v>35</v>
          </cell>
          <cell r="DD387">
            <v>26</v>
          </cell>
          <cell r="DJ387">
            <v>8</v>
          </cell>
          <cell r="DP387">
            <v>0</v>
          </cell>
          <cell r="DV387">
            <v>1</v>
          </cell>
          <cell r="EB387">
            <v>0</v>
          </cell>
          <cell r="EH387">
            <v>0</v>
          </cell>
          <cell r="EK387">
            <v>49</v>
          </cell>
          <cell r="EL387">
            <v>383</v>
          </cell>
          <cell r="EM387">
            <v>217</v>
          </cell>
          <cell r="EO387">
            <v>7.6</v>
          </cell>
          <cell r="EP387">
            <v>59</v>
          </cell>
          <cell r="EQ387">
            <v>33.4</v>
          </cell>
          <cell r="ER387">
            <v>50.2</v>
          </cell>
          <cell r="ES387"/>
        </row>
        <row r="388">
          <cell r="E388">
            <v>750</v>
          </cell>
          <cell r="F388">
            <v>15</v>
          </cell>
          <cell r="L388">
            <v>20</v>
          </cell>
          <cell r="R388">
            <v>18</v>
          </cell>
          <cell r="X388">
            <v>13</v>
          </cell>
          <cell r="AD388">
            <v>26</v>
          </cell>
          <cell r="AJ388">
            <v>33</v>
          </cell>
          <cell r="AP388">
            <v>31</v>
          </cell>
          <cell r="AV388">
            <v>35</v>
          </cell>
          <cell r="BB388">
            <v>41</v>
          </cell>
          <cell r="BH388">
            <v>39</v>
          </cell>
          <cell r="BN388">
            <v>39</v>
          </cell>
          <cell r="BT388">
            <v>49</v>
          </cell>
          <cell r="BZ388">
            <v>32</v>
          </cell>
          <cell r="CF388">
            <v>46</v>
          </cell>
          <cell r="CL388">
            <v>84</v>
          </cell>
          <cell r="CR388">
            <v>68</v>
          </cell>
          <cell r="CX388">
            <v>82</v>
          </cell>
          <cell r="DD388">
            <v>57</v>
          </cell>
          <cell r="DJ388">
            <v>20</v>
          </cell>
          <cell r="DP388">
            <v>2</v>
          </cell>
          <cell r="DV388">
            <v>0</v>
          </cell>
          <cell r="EB388">
            <v>0</v>
          </cell>
          <cell r="EH388">
            <v>0</v>
          </cell>
          <cell r="EK388">
            <v>53</v>
          </cell>
          <cell r="EL388">
            <v>338</v>
          </cell>
          <cell r="EM388">
            <v>359</v>
          </cell>
          <cell r="EO388">
            <v>7.1</v>
          </cell>
          <cell r="EP388">
            <v>45.1</v>
          </cell>
          <cell r="EQ388">
            <v>47.9</v>
          </cell>
          <cell r="ER388">
            <v>57</v>
          </cell>
          <cell r="ES388"/>
        </row>
        <row r="389">
          <cell r="E389">
            <v>4055</v>
          </cell>
          <cell r="F389">
            <v>182</v>
          </cell>
          <cell r="L389">
            <v>140</v>
          </cell>
          <cell r="R389">
            <v>112</v>
          </cell>
          <cell r="X389">
            <v>136</v>
          </cell>
          <cell r="AD389">
            <v>268</v>
          </cell>
          <cell r="AJ389">
            <v>362</v>
          </cell>
          <cell r="AP389">
            <v>317</v>
          </cell>
          <cell r="AV389">
            <v>286</v>
          </cell>
          <cell r="BB389">
            <v>299</v>
          </cell>
          <cell r="BH389">
            <v>304</v>
          </cell>
          <cell r="BN389">
            <v>275</v>
          </cell>
          <cell r="BT389">
            <v>239</v>
          </cell>
          <cell r="BZ389">
            <v>179</v>
          </cell>
          <cell r="CF389">
            <v>180</v>
          </cell>
          <cell r="CL389">
            <v>242</v>
          </cell>
          <cell r="CR389">
            <v>203</v>
          </cell>
          <cell r="CX389">
            <v>159</v>
          </cell>
          <cell r="DD389">
            <v>107</v>
          </cell>
          <cell r="DJ389">
            <v>50</v>
          </cell>
          <cell r="DP389">
            <v>11</v>
          </cell>
          <cell r="DV389">
            <v>4</v>
          </cell>
          <cell r="EB389">
            <v>0</v>
          </cell>
          <cell r="EH389">
            <v>0</v>
          </cell>
          <cell r="EK389">
            <v>434</v>
          </cell>
          <cell r="EL389">
            <v>2665</v>
          </cell>
          <cell r="EM389">
            <v>956</v>
          </cell>
          <cell r="EO389">
            <v>10.7</v>
          </cell>
          <cell r="EP389">
            <v>65.7</v>
          </cell>
          <cell r="EQ389">
            <v>23.6</v>
          </cell>
          <cell r="ER389">
            <v>44.6</v>
          </cell>
          <cell r="ES389">
            <v>102</v>
          </cell>
        </row>
        <row r="390">
          <cell r="E390">
            <v>1980</v>
          </cell>
          <cell r="F390">
            <v>97</v>
          </cell>
          <cell r="L390">
            <v>68</v>
          </cell>
          <cell r="R390">
            <v>55</v>
          </cell>
          <cell r="X390">
            <v>72</v>
          </cell>
          <cell r="AD390">
            <v>132</v>
          </cell>
          <cell r="AJ390">
            <v>192</v>
          </cell>
          <cell r="AP390">
            <v>160</v>
          </cell>
          <cell r="AV390">
            <v>139</v>
          </cell>
          <cell r="BB390">
            <v>149</v>
          </cell>
          <cell r="BH390">
            <v>146</v>
          </cell>
          <cell r="BN390">
            <v>146</v>
          </cell>
          <cell r="BT390">
            <v>130</v>
          </cell>
          <cell r="BZ390">
            <v>88</v>
          </cell>
          <cell r="CF390">
            <v>82</v>
          </cell>
          <cell r="CL390">
            <v>125</v>
          </cell>
          <cell r="CR390">
            <v>84</v>
          </cell>
          <cell r="CX390">
            <v>61</v>
          </cell>
          <cell r="DD390">
            <v>38</v>
          </cell>
          <cell r="DJ390">
            <v>14</v>
          </cell>
          <cell r="DP390">
            <v>2</v>
          </cell>
          <cell r="DV390">
            <v>0</v>
          </cell>
          <cell r="EB390">
            <v>0</v>
          </cell>
          <cell r="EH390">
            <v>0</v>
          </cell>
          <cell r="EK390">
            <v>220</v>
          </cell>
          <cell r="EL390">
            <v>1354</v>
          </cell>
          <cell r="EM390">
            <v>406</v>
          </cell>
          <cell r="EO390">
            <v>11.1</v>
          </cell>
          <cell r="EP390">
            <v>68.400000000000006</v>
          </cell>
          <cell r="EQ390">
            <v>20.5</v>
          </cell>
          <cell r="ER390">
            <v>43</v>
          </cell>
          <cell r="ES390"/>
        </row>
        <row r="391">
          <cell r="E391">
            <v>2075</v>
          </cell>
          <cell r="F391">
            <v>85</v>
          </cell>
          <cell r="L391">
            <v>72</v>
          </cell>
          <cell r="R391">
            <v>57</v>
          </cell>
          <cell r="X391">
            <v>64</v>
          </cell>
          <cell r="AD391">
            <v>136</v>
          </cell>
          <cell r="AJ391">
            <v>170</v>
          </cell>
          <cell r="AP391">
            <v>157</v>
          </cell>
          <cell r="AV391">
            <v>147</v>
          </cell>
          <cell r="BB391">
            <v>150</v>
          </cell>
          <cell r="BH391">
            <v>158</v>
          </cell>
          <cell r="BN391">
            <v>129</v>
          </cell>
          <cell r="BT391">
            <v>109</v>
          </cell>
          <cell r="BZ391">
            <v>91</v>
          </cell>
          <cell r="CF391">
            <v>98</v>
          </cell>
          <cell r="CL391">
            <v>117</v>
          </cell>
          <cell r="CR391">
            <v>119</v>
          </cell>
          <cell r="CX391">
            <v>98</v>
          </cell>
          <cell r="DD391">
            <v>69</v>
          </cell>
          <cell r="DJ391">
            <v>36</v>
          </cell>
          <cell r="DP391">
            <v>9</v>
          </cell>
          <cell r="DV391">
            <v>4</v>
          </cell>
          <cell r="EB391">
            <v>0</v>
          </cell>
          <cell r="EH391">
            <v>0</v>
          </cell>
          <cell r="EK391">
            <v>214</v>
          </cell>
          <cell r="EL391">
            <v>1311</v>
          </cell>
          <cell r="EM391">
            <v>550</v>
          </cell>
          <cell r="EO391">
            <v>10.3</v>
          </cell>
          <cell r="EP391">
            <v>63.2</v>
          </cell>
          <cell r="EQ391">
            <v>26.5</v>
          </cell>
          <cell r="ER391">
            <v>46</v>
          </cell>
          <cell r="ES391"/>
        </row>
        <row r="392">
          <cell r="E392">
            <v>100600</v>
          </cell>
          <cell r="F392">
            <v>4059</v>
          </cell>
          <cell r="L392">
            <v>3839</v>
          </cell>
          <cell r="R392">
            <v>3782</v>
          </cell>
          <cell r="X392">
            <v>3919</v>
          </cell>
          <cell r="AD392">
            <v>5674</v>
          </cell>
          <cell r="AJ392">
            <v>6884</v>
          </cell>
          <cell r="AP392">
            <v>6912</v>
          </cell>
          <cell r="AV392">
            <v>6602</v>
          </cell>
          <cell r="BB392">
            <v>6764</v>
          </cell>
          <cell r="BH392">
            <v>7744</v>
          </cell>
          <cell r="BN392">
            <v>6961</v>
          </cell>
          <cell r="BT392">
            <v>6277</v>
          </cell>
          <cell r="BZ392">
            <v>5185</v>
          </cell>
          <cell r="CF392">
            <v>5872</v>
          </cell>
          <cell r="CL392">
            <v>7067</v>
          </cell>
          <cell r="CR392">
            <v>5207</v>
          </cell>
          <cell r="CX392">
            <v>3874</v>
          </cell>
          <cell r="DD392">
            <v>2489</v>
          </cell>
          <cell r="DJ392">
            <v>1143</v>
          </cell>
          <cell r="DP392">
            <v>304</v>
          </cell>
          <cell r="DV392">
            <v>39</v>
          </cell>
          <cell r="EB392">
            <v>3</v>
          </cell>
          <cell r="EH392">
            <v>0</v>
          </cell>
          <cell r="EK392">
            <v>11680</v>
          </cell>
          <cell r="EL392">
            <v>62922</v>
          </cell>
          <cell r="EM392">
            <v>25998</v>
          </cell>
          <cell r="EO392">
            <v>11.6</v>
          </cell>
          <cell r="EP392">
            <v>62.5</v>
          </cell>
          <cell r="EQ392">
            <v>25.8</v>
          </cell>
          <cell r="ER392">
            <v>45.6</v>
          </cell>
          <cell r="ES392">
            <v>108</v>
          </cell>
        </row>
        <row r="393">
          <cell r="E393">
            <v>49762</v>
          </cell>
          <cell r="F393">
            <v>2022</v>
          </cell>
          <cell r="L393">
            <v>1988</v>
          </cell>
          <cell r="R393">
            <v>1970</v>
          </cell>
          <cell r="X393">
            <v>2006</v>
          </cell>
          <cell r="AD393">
            <v>2891</v>
          </cell>
          <cell r="AJ393">
            <v>3612</v>
          </cell>
          <cell r="AP393">
            <v>3609</v>
          </cell>
          <cell r="AV393">
            <v>3447</v>
          </cell>
          <cell r="BB393">
            <v>3456</v>
          </cell>
          <cell r="BH393">
            <v>3996</v>
          </cell>
          <cell r="BN393">
            <v>3563</v>
          </cell>
          <cell r="BT393">
            <v>3143</v>
          </cell>
          <cell r="BZ393">
            <v>2677</v>
          </cell>
          <cell r="CF393">
            <v>2948</v>
          </cell>
          <cell r="CL393">
            <v>3428</v>
          </cell>
          <cell r="CR393">
            <v>2300</v>
          </cell>
          <cell r="CX393">
            <v>1524</v>
          </cell>
          <cell r="DD393">
            <v>818</v>
          </cell>
          <cell r="DJ393">
            <v>313</v>
          </cell>
          <cell r="DP393">
            <v>49</v>
          </cell>
          <cell r="DV393">
            <v>2</v>
          </cell>
          <cell r="EB393">
            <v>0</v>
          </cell>
          <cell r="EH393">
            <v>0</v>
          </cell>
          <cell r="EK393">
            <v>5980</v>
          </cell>
          <cell r="EL393">
            <v>32400</v>
          </cell>
          <cell r="EM393">
            <v>11382</v>
          </cell>
          <cell r="EO393">
            <v>12</v>
          </cell>
          <cell r="EP393">
            <v>65.099999999999994</v>
          </cell>
          <cell r="EQ393">
            <v>22.9</v>
          </cell>
          <cell r="ER393">
            <v>44.1</v>
          </cell>
          <cell r="ES393"/>
        </row>
        <row r="394">
          <cell r="E394">
            <v>50838</v>
          </cell>
          <cell r="F394">
            <v>2037</v>
          </cell>
          <cell r="L394">
            <v>1851</v>
          </cell>
          <cell r="R394">
            <v>1812</v>
          </cell>
          <cell r="X394">
            <v>1913</v>
          </cell>
          <cell r="AD394">
            <v>2783</v>
          </cell>
          <cell r="AJ394">
            <v>3272</v>
          </cell>
          <cell r="AP394">
            <v>3303</v>
          </cell>
          <cell r="AV394">
            <v>3155</v>
          </cell>
          <cell r="BB394">
            <v>3308</v>
          </cell>
          <cell r="BH394">
            <v>3748</v>
          </cell>
          <cell r="BN394">
            <v>3398</v>
          </cell>
          <cell r="BT394">
            <v>3134</v>
          </cell>
          <cell r="BZ394">
            <v>2508</v>
          </cell>
          <cell r="CF394">
            <v>2924</v>
          </cell>
          <cell r="CL394">
            <v>3639</v>
          </cell>
          <cell r="CR394">
            <v>2907</v>
          </cell>
          <cell r="CX394">
            <v>2350</v>
          </cell>
          <cell r="DD394">
            <v>1671</v>
          </cell>
          <cell r="DJ394">
            <v>830</v>
          </cell>
          <cell r="DP394">
            <v>255</v>
          </cell>
          <cell r="DV394">
            <v>37</v>
          </cell>
          <cell r="EB394">
            <v>3</v>
          </cell>
          <cell r="EH394">
            <v>0</v>
          </cell>
          <cell r="EK394">
            <v>5700</v>
          </cell>
          <cell r="EL394">
            <v>30522</v>
          </cell>
          <cell r="EM394">
            <v>14616</v>
          </cell>
          <cell r="EO394">
            <v>11.2</v>
          </cell>
          <cell r="EP394">
            <v>60</v>
          </cell>
          <cell r="EQ394">
            <v>28.8</v>
          </cell>
          <cell r="ER394">
            <v>47.1</v>
          </cell>
          <cell r="ES394"/>
        </row>
        <row r="395">
          <cell r="E395">
            <v>1327</v>
          </cell>
          <cell r="F395">
            <v>21</v>
          </cell>
          <cell r="L395">
            <v>45</v>
          </cell>
          <cell r="R395">
            <v>48</v>
          </cell>
          <cell r="X395">
            <v>41</v>
          </cell>
          <cell r="AD395">
            <v>76</v>
          </cell>
          <cell r="AJ395">
            <v>102</v>
          </cell>
          <cell r="AP395">
            <v>82</v>
          </cell>
          <cell r="AV395">
            <v>82</v>
          </cell>
          <cell r="BB395">
            <v>102</v>
          </cell>
          <cell r="BH395">
            <v>97</v>
          </cell>
          <cell r="BN395">
            <v>79</v>
          </cell>
          <cell r="BT395">
            <v>92</v>
          </cell>
          <cell r="BZ395">
            <v>57</v>
          </cell>
          <cell r="CF395">
            <v>75</v>
          </cell>
          <cell r="CL395">
            <v>100</v>
          </cell>
          <cell r="CR395">
            <v>96</v>
          </cell>
          <cell r="CX395">
            <v>70</v>
          </cell>
          <cell r="DD395">
            <v>41</v>
          </cell>
          <cell r="DJ395">
            <v>15</v>
          </cell>
          <cell r="DP395">
            <v>5</v>
          </cell>
          <cell r="DV395">
            <v>1</v>
          </cell>
          <cell r="EB395">
            <v>0</v>
          </cell>
          <cell r="EH395">
            <v>0</v>
          </cell>
          <cell r="EK395">
            <v>114</v>
          </cell>
          <cell r="EL395">
            <v>810</v>
          </cell>
          <cell r="EM395">
            <v>403</v>
          </cell>
          <cell r="EO395">
            <v>8.6</v>
          </cell>
          <cell r="EP395">
            <v>61</v>
          </cell>
          <cell r="EQ395">
            <v>30.4</v>
          </cell>
          <cell r="ER395">
            <v>48.5</v>
          </cell>
          <cell r="ES395">
            <v>101</v>
          </cell>
        </row>
        <row r="396">
          <cell r="E396">
            <v>644</v>
          </cell>
          <cell r="F396">
            <v>7</v>
          </cell>
          <cell r="L396">
            <v>20</v>
          </cell>
          <cell r="R396">
            <v>27</v>
          </cell>
          <cell r="X396">
            <v>16</v>
          </cell>
          <cell r="AD396">
            <v>35</v>
          </cell>
          <cell r="AJ396">
            <v>50</v>
          </cell>
          <cell r="AP396">
            <v>50</v>
          </cell>
          <cell r="AV396">
            <v>43</v>
          </cell>
          <cell r="BB396">
            <v>47</v>
          </cell>
          <cell r="BH396">
            <v>47</v>
          </cell>
          <cell r="BN396">
            <v>44</v>
          </cell>
          <cell r="BT396">
            <v>42</v>
          </cell>
          <cell r="BZ396">
            <v>29</v>
          </cell>
          <cell r="CF396">
            <v>36</v>
          </cell>
          <cell r="CL396">
            <v>50</v>
          </cell>
          <cell r="CR396">
            <v>46</v>
          </cell>
          <cell r="CX396">
            <v>32</v>
          </cell>
          <cell r="DD396">
            <v>18</v>
          </cell>
          <cell r="DJ396">
            <v>3</v>
          </cell>
          <cell r="DP396">
            <v>2</v>
          </cell>
          <cell r="DV396">
            <v>0</v>
          </cell>
          <cell r="EB396">
            <v>0</v>
          </cell>
          <cell r="EH396">
            <v>0</v>
          </cell>
          <cell r="EK396">
            <v>54</v>
          </cell>
          <cell r="EL396">
            <v>403</v>
          </cell>
          <cell r="EM396">
            <v>187</v>
          </cell>
          <cell r="EO396">
            <v>8.4</v>
          </cell>
          <cell r="EP396">
            <v>62.6</v>
          </cell>
          <cell r="EQ396">
            <v>29</v>
          </cell>
          <cell r="ER396">
            <v>48</v>
          </cell>
          <cell r="ES396"/>
        </row>
        <row r="397">
          <cell r="E397">
            <v>683</v>
          </cell>
          <cell r="F397">
            <v>14</v>
          </cell>
          <cell r="L397">
            <v>25</v>
          </cell>
          <cell r="R397">
            <v>21</v>
          </cell>
          <cell r="X397">
            <v>25</v>
          </cell>
          <cell r="AD397">
            <v>41</v>
          </cell>
          <cell r="AJ397">
            <v>52</v>
          </cell>
          <cell r="AP397">
            <v>32</v>
          </cell>
          <cell r="AV397">
            <v>39</v>
          </cell>
          <cell r="BB397">
            <v>55</v>
          </cell>
          <cell r="BH397">
            <v>50</v>
          </cell>
          <cell r="BN397">
            <v>35</v>
          </cell>
          <cell r="BT397">
            <v>50</v>
          </cell>
          <cell r="BZ397">
            <v>28</v>
          </cell>
          <cell r="CF397">
            <v>39</v>
          </cell>
          <cell r="CL397">
            <v>50</v>
          </cell>
          <cell r="CR397">
            <v>50</v>
          </cell>
          <cell r="CX397">
            <v>38</v>
          </cell>
          <cell r="DD397">
            <v>23</v>
          </cell>
          <cell r="DJ397">
            <v>12</v>
          </cell>
          <cell r="DP397">
            <v>3</v>
          </cell>
          <cell r="DV397">
            <v>1</v>
          </cell>
          <cell r="EB397">
            <v>0</v>
          </cell>
          <cell r="EH397">
            <v>0</v>
          </cell>
          <cell r="EK397">
            <v>60</v>
          </cell>
          <cell r="EL397">
            <v>407</v>
          </cell>
          <cell r="EM397">
            <v>216</v>
          </cell>
          <cell r="EO397">
            <v>8.8000000000000007</v>
          </cell>
          <cell r="EP397">
            <v>59.6</v>
          </cell>
          <cell r="EQ397">
            <v>31.6</v>
          </cell>
          <cell r="ER397">
            <v>48.9</v>
          </cell>
          <cell r="ES397"/>
        </row>
        <row r="398">
          <cell r="E398">
            <v>1731</v>
          </cell>
          <cell r="F398">
            <v>24</v>
          </cell>
          <cell r="L398">
            <v>65</v>
          </cell>
          <cell r="R398">
            <v>29</v>
          </cell>
          <cell r="X398">
            <v>54</v>
          </cell>
          <cell r="AD398">
            <v>106</v>
          </cell>
          <cell r="AJ398">
            <v>83</v>
          </cell>
          <cell r="AP398">
            <v>108</v>
          </cell>
          <cell r="AV398">
            <v>96</v>
          </cell>
          <cell r="BB398">
            <v>111</v>
          </cell>
          <cell r="BH398">
            <v>116</v>
          </cell>
          <cell r="BN398">
            <v>113</v>
          </cell>
          <cell r="BT398">
            <v>123</v>
          </cell>
          <cell r="BZ398">
            <v>81</v>
          </cell>
          <cell r="CF398">
            <v>110</v>
          </cell>
          <cell r="CL398">
            <v>151</v>
          </cell>
          <cell r="CR398">
            <v>130</v>
          </cell>
          <cell r="CX398">
            <v>115</v>
          </cell>
          <cell r="DD398">
            <v>71</v>
          </cell>
          <cell r="DJ398">
            <v>37</v>
          </cell>
          <cell r="DP398">
            <v>7</v>
          </cell>
          <cell r="DV398">
            <v>1</v>
          </cell>
          <cell r="EB398">
            <v>0</v>
          </cell>
          <cell r="EH398">
            <v>0</v>
          </cell>
          <cell r="EK398">
            <v>118</v>
          </cell>
          <cell r="EL398">
            <v>991</v>
          </cell>
          <cell r="EM398">
            <v>622</v>
          </cell>
          <cell r="EO398">
            <v>6.8</v>
          </cell>
          <cell r="EP398">
            <v>57.3</v>
          </cell>
          <cell r="EQ398">
            <v>35.9</v>
          </cell>
          <cell r="ER398">
            <v>51.6</v>
          </cell>
          <cell r="ES398">
            <v>101</v>
          </cell>
        </row>
        <row r="399">
          <cell r="E399">
            <v>822</v>
          </cell>
          <cell r="F399">
            <v>16</v>
          </cell>
          <cell r="L399">
            <v>37</v>
          </cell>
          <cell r="R399">
            <v>16</v>
          </cell>
          <cell r="X399">
            <v>31</v>
          </cell>
          <cell r="AD399">
            <v>43</v>
          </cell>
          <cell r="AJ399">
            <v>39</v>
          </cell>
          <cell r="AP399">
            <v>54</v>
          </cell>
          <cell r="AV399">
            <v>50</v>
          </cell>
          <cell r="BB399">
            <v>56</v>
          </cell>
          <cell r="BH399">
            <v>63</v>
          </cell>
          <cell r="BN399">
            <v>54</v>
          </cell>
          <cell r="BT399">
            <v>64</v>
          </cell>
          <cell r="BZ399">
            <v>42</v>
          </cell>
          <cell r="CF399">
            <v>47</v>
          </cell>
          <cell r="CL399">
            <v>73</v>
          </cell>
          <cell r="CR399">
            <v>62</v>
          </cell>
          <cell r="CX399">
            <v>44</v>
          </cell>
          <cell r="DD399">
            <v>19</v>
          </cell>
          <cell r="DJ399">
            <v>11</v>
          </cell>
          <cell r="DP399">
            <v>1</v>
          </cell>
          <cell r="DV399">
            <v>0</v>
          </cell>
          <cell r="EB399">
            <v>0</v>
          </cell>
          <cell r="EH399">
            <v>0</v>
          </cell>
          <cell r="EK399">
            <v>69</v>
          </cell>
          <cell r="EL399">
            <v>496</v>
          </cell>
          <cell r="EM399">
            <v>257</v>
          </cell>
          <cell r="EO399">
            <v>8.4</v>
          </cell>
          <cell r="EP399">
            <v>60.3</v>
          </cell>
          <cell r="EQ399">
            <v>31.3</v>
          </cell>
          <cell r="ER399">
            <v>49.3</v>
          </cell>
          <cell r="ES399"/>
        </row>
        <row r="400">
          <cell r="E400">
            <v>909</v>
          </cell>
          <cell r="F400">
            <v>8</v>
          </cell>
          <cell r="L400">
            <v>28</v>
          </cell>
          <cell r="R400">
            <v>13</v>
          </cell>
          <cell r="X400">
            <v>23</v>
          </cell>
          <cell r="AD400">
            <v>63</v>
          </cell>
          <cell r="AJ400">
            <v>44</v>
          </cell>
          <cell r="AP400">
            <v>54</v>
          </cell>
          <cell r="AV400">
            <v>46</v>
          </cell>
          <cell r="BB400">
            <v>55</v>
          </cell>
          <cell r="BH400">
            <v>53</v>
          </cell>
          <cell r="BN400">
            <v>59</v>
          </cell>
          <cell r="BT400">
            <v>59</v>
          </cell>
          <cell r="BZ400">
            <v>39</v>
          </cell>
          <cell r="CF400">
            <v>63</v>
          </cell>
          <cell r="CL400">
            <v>78</v>
          </cell>
          <cell r="CR400">
            <v>68</v>
          </cell>
          <cell r="CX400">
            <v>71</v>
          </cell>
          <cell r="DD400">
            <v>52</v>
          </cell>
          <cell r="DJ400">
            <v>26</v>
          </cell>
          <cell r="DP400">
            <v>6</v>
          </cell>
          <cell r="DV400">
            <v>1</v>
          </cell>
          <cell r="EB400">
            <v>0</v>
          </cell>
          <cell r="EH400">
            <v>0</v>
          </cell>
          <cell r="EK400">
            <v>49</v>
          </cell>
          <cell r="EL400">
            <v>495</v>
          </cell>
          <cell r="EM400">
            <v>365</v>
          </cell>
          <cell r="EO400">
            <v>5.4</v>
          </cell>
          <cell r="EP400">
            <v>54.5</v>
          </cell>
          <cell r="EQ400">
            <v>40.200000000000003</v>
          </cell>
          <cell r="ER400">
            <v>53.8</v>
          </cell>
          <cell r="ES400"/>
        </row>
        <row r="401">
          <cell r="E401">
            <v>2461</v>
          </cell>
          <cell r="F401">
            <v>96</v>
          </cell>
          <cell r="L401">
            <v>68</v>
          </cell>
          <cell r="R401">
            <v>59</v>
          </cell>
          <cell r="X401">
            <v>55</v>
          </cell>
          <cell r="AD401">
            <v>139</v>
          </cell>
          <cell r="AJ401">
            <v>200</v>
          </cell>
          <cell r="AP401">
            <v>194</v>
          </cell>
          <cell r="AV401">
            <v>152</v>
          </cell>
          <cell r="BB401">
            <v>151</v>
          </cell>
          <cell r="BH401">
            <v>148</v>
          </cell>
          <cell r="BN401">
            <v>177</v>
          </cell>
          <cell r="BT401">
            <v>152</v>
          </cell>
          <cell r="BZ401">
            <v>138</v>
          </cell>
          <cell r="CF401">
            <v>159</v>
          </cell>
          <cell r="CL401">
            <v>172</v>
          </cell>
          <cell r="CR401">
            <v>151</v>
          </cell>
          <cell r="CX401">
            <v>113</v>
          </cell>
          <cell r="DD401">
            <v>79</v>
          </cell>
          <cell r="DJ401">
            <v>38</v>
          </cell>
          <cell r="DP401">
            <v>16</v>
          </cell>
          <cell r="DV401">
            <v>4</v>
          </cell>
          <cell r="EB401">
            <v>0</v>
          </cell>
          <cell r="EH401">
            <v>0</v>
          </cell>
          <cell r="EK401">
            <v>223</v>
          </cell>
          <cell r="EL401">
            <v>1506</v>
          </cell>
          <cell r="EM401">
            <v>732</v>
          </cell>
          <cell r="EO401">
            <v>9.1</v>
          </cell>
          <cell r="EP401">
            <v>61.2</v>
          </cell>
          <cell r="EQ401">
            <v>29.7</v>
          </cell>
          <cell r="ER401">
            <v>48.2</v>
          </cell>
          <cell r="ES401">
            <v>103</v>
          </cell>
        </row>
        <row r="402">
          <cell r="E402">
            <v>1161</v>
          </cell>
          <cell r="F402">
            <v>49</v>
          </cell>
          <cell r="L402">
            <v>35</v>
          </cell>
          <cell r="R402">
            <v>32</v>
          </cell>
          <cell r="X402">
            <v>29</v>
          </cell>
          <cell r="AD402">
            <v>57</v>
          </cell>
          <cell r="AJ402">
            <v>112</v>
          </cell>
          <cell r="AP402">
            <v>95</v>
          </cell>
          <cell r="AV402">
            <v>72</v>
          </cell>
          <cell r="BB402">
            <v>76</v>
          </cell>
          <cell r="BH402">
            <v>78</v>
          </cell>
          <cell r="BN402">
            <v>84</v>
          </cell>
          <cell r="BT402">
            <v>84</v>
          </cell>
          <cell r="BZ402">
            <v>66</v>
          </cell>
          <cell r="CF402">
            <v>73</v>
          </cell>
          <cell r="CL402">
            <v>87</v>
          </cell>
          <cell r="CR402">
            <v>60</v>
          </cell>
          <cell r="CX402">
            <v>38</v>
          </cell>
          <cell r="DD402">
            <v>28</v>
          </cell>
          <cell r="DJ402">
            <v>3</v>
          </cell>
          <cell r="DP402">
            <v>2</v>
          </cell>
          <cell r="DV402">
            <v>1</v>
          </cell>
          <cell r="EB402">
            <v>0</v>
          </cell>
          <cell r="EH402">
            <v>0</v>
          </cell>
          <cell r="EK402">
            <v>116</v>
          </cell>
          <cell r="EL402">
            <v>753</v>
          </cell>
          <cell r="EM402">
            <v>292</v>
          </cell>
          <cell r="EO402">
            <v>10</v>
          </cell>
          <cell r="EP402">
            <v>64.900000000000006</v>
          </cell>
          <cell r="EQ402">
            <v>25.2</v>
          </cell>
          <cell r="ER402">
            <v>45.8</v>
          </cell>
          <cell r="ES402"/>
        </row>
        <row r="403">
          <cell r="E403">
            <v>1300</v>
          </cell>
          <cell r="F403">
            <v>47</v>
          </cell>
          <cell r="L403">
            <v>33</v>
          </cell>
          <cell r="R403">
            <v>27</v>
          </cell>
          <cell r="X403">
            <v>26</v>
          </cell>
          <cell r="AD403">
            <v>82</v>
          </cell>
          <cell r="AJ403">
            <v>88</v>
          </cell>
          <cell r="AP403">
            <v>99</v>
          </cell>
          <cell r="AV403">
            <v>80</v>
          </cell>
          <cell r="BB403">
            <v>75</v>
          </cell>
          <cell r="BH403">
            <v>70</v>
          </cell>
          <cell r="BN403">
            <v>93</v>
          </cell>
          <cell r="BT403">
            <v>68</v>
          </cell>
          <cell r="BZ403">
            <v>72</v>
          </cell>
          <cell r="CF403">
            <v>86</v>
          </cell>
          <cell r="CL403">
            <v>85</v>
          </cell>
          <cell r="CR403">
            <v>91</v>
          </cell>
          <cell r="CX403">
            <v>75</v>
          </cell>
          <cell r="DD403">
            <v>51</v>
          </cell>
          <cell r="DJ403">
            <v>35</v>
          </cell>
          <cell r="DP403">
            <v>14</v>
          </cell>
          <cell r="DV403">
            <v>3</v>
          </cell>
          <cell r="EB403">
            <v>0</v>
          </cell>
          <cell r="EH403">
            <v>0</v>
          </cell>
          <cell r="EK403">
            <v>107</v>
          </cell>
          <cell r="EL403">
            <v>753</v>
          </cell>
          <cell r="EM403">
            <v>440</v>
          </cell>
          <cell r="EO403">
            <v>8.1999999999999993</v>
          </cell>
          <cell r="EP403">
            <v>57.9</v>
          </cell>
          <cell r="EQ403">
            <v>33.799999999999997</v>
          </cell>
          <cell r="ER403">
            <v>50.3</v>
          </cell>
          <cell r="ES403"/>
        </row>
        <row r="404">
          <cell r="E404">
            <v>7058</v>
          </cell>
          <cell r="F404">
            <v>232</v>
          </cell>
          <cell r="L404">
            <v>270</v>
          </cell>
          <cell r="R404">
            <v>251</v>
          </cell>
          <cell r="X404">
            <v>262</v>
          </cell>
          <cell r="AD404">
            <v>338</v>
          </cell>
          <cell r="AJ404">
            <v>381</v>
          </cell>
          <cell r="AP404">
            <v>368</v>
          </cell>
          <cell r="AV404">
            <v>432</v>
          </cell>
          <cell r="BB404">
            <v>475</v>
          </cell>
          <cell r="BH404">
            <v>562</v>
          </cell>
          <cell r="BN404">
            <v>483</v>
          </cell>
          <cell r="BT404">
            <v>471</v>
          </cell>
          <cell r="BZ404">
            <v>410</v>
          </cell>
          <cell r="CF404">
            <v>452</v>
          </cell>
          <cell r="CL404">
            <v>570</v>
          </cell>
          <cell r="CR404">
            <v>383</v>
          </cell>
          <cell r="CX404">
            <v>338</v>
          </cell>
          <cell r="DD404">
            <v>235</v>
          </cell>
          <cell r="DJ404">
            <v>118</v>
          </cell>
          <cell r="DP404">
            <v>20</v>
          </cell>
          <cell r="DV404">
            <v>6</v>
          </cell>
          <cell r="EB404">
            <v>1</v>
          </cell>
          <cell r="EH404">
            <v>0</v>
          </cell>
          <cell r="EK404">
            <v>753</v>
          </cell>
          <cell r="EL404">
            <v>4182</v>
          </cell>
          <cell r="EM404">
            <v>2123</v>
          </cell>
          <cell r="EO404">
            <v>10.7</v>
          </cell>
          <cell r="EP404">
            <v>59.3</v>
          </cell>
          <cell r="EQ404">
            <v>30.1</v>
          </cell>
          <cell r="ER404">
            <v>48.4</v>
          </cell>
          <cell r="ES404">
            <v>105</v>
          </cell>
        </row>
        <row r="405">
          <cell r="E405">
            <v>3477</v>
          </cell>
          <cell r="F405">
            <v>114</v>
          </cell>
          <cell r="L405">
            <v>125</v>
          </cell>
          <cell r="R405">
            <v>135</v>
          </cell>
          <cell r="X405">
            <v>136</v>
          </cell>
          <cell r="AD405">
            <v>173</v>
          </cell>
          <cell r="AJ405">
            <v>195</v>
          </cell>
          <cell r="AP405">
            <v>185</v>
          </cell>
          <cell r="AV405">
            <v>231</v>
          </cell>
          <cell r="BB405">
            <v>252</v>
          </cell>
          <cell r="BH405">
            <v>301</v>
          </cell>
          <cell r="BN405">
            <v>255</v>
          </cell>
          <cell r="BT405">
            <v>227</v>
          </cell>
          <cell r="BZ405">
            <v>217</v>
          </cell>
          <cell r="CF405">
            <v>256</v>
          </cell>
          <cell r="CL405">
            <v>290</v>
          </cell>
          <cell r="CR405">
            <v>159</v>
          </cell>
          <cell r="CX405">
            <v>123</v>
          </cell>
          <cell r="DD405">
            <v>69</v>
          </cell>
          <cell r="DJ405">
            <v>30</v>
          </cell>
          <cell r="DP405">
            <v>4</v>
          </cell>
          <cell r="DV405">
            <v>0</v>
          </cell>
          <cell r="EB405">
            <v>0</v>
          </cell>
          <cell r="EH405">
            <v>0</v>
          </cell>
          <cell r="EK405">
            <v>374</v>
          </cell>
          <cell r="EL405">
            <v>2172</v>
          </cell>
          <cell r="EM405">
            <v>931</v>
          </cell>
          <cell r="EO405">
            <v>10.8</v>
          </cell>
          <cell r="EP405">
            <v>62.5</v>
          </cell>
          <cell r="EQ405">
            <v>26.8</v>
          </cell>
          <cell r="ER405">
            <v>46.7</v>
          </cell>
          <cell r="ES405"/>
        </row>
        <row r="406">
          <cell r="E406">
            <v>3581</v>
          </cell>
          <cell r="F406">
            <v>118</v>
          </cell>
          <cell r="L406">
            <v>145</v>
          </cell>
          <cell r="R406">
            <v>116</v>
          </cell>
          <cell r="X406">
            <v>126</v>
          </cell>
          <cell r="AD406">
            <v>165</v>
          </cell>
          <cell r="AJ406">
            <v>186</v>
          </cell>
          <cell r="AP406">
            <v>183</v>
          </cell>
          <cell r="AV406">
            <v>201</v>
          </cell>
          <cell r="BB406">
            <v>223</v>
          </cell>
          <cell r="BH406">
            <v>261</v>
          </cell>
          <cell r="BN406">
            <v>228</v>
          </cell>
          <cell r="BT406">
            <v>244</v>
          </cell>
          <cell r="BZ406">
            <v>193</v>
          </cell>
          <cell r="CF406">
            <v>196</v>
          </cell>
          <cell r="CL406">
            <v>280</v>
          </cell>
          <cell r="CR406">
            <v>224</v>
          </cell>
          <cell r="CX406">
            <v>215</v>
          </cell>
          <cell r="DD406">
            <v>166</v>
          </cell>
          <cell r="DJ406">
            <v>88</v>
          </cell>
          <cell r="DP406">
            <v>16</v>
          </cell>
          <cell r="DV406">
            <v>6</v>
          </cell>
          <cell r="EB406">
            <v>1</v>
          </cell>
          <cell r="EH406">
            <v>0</v>
          </cell>
          <cell r="EK406">
            <v>379</v>
          </cell>
          <cell r="EL406">
            <v>2010</v>
          </cell>
          <cell r="EM406">
            <v>1192</v>
          </cell>
          <cell r="EO406">
            <v>10.6</v>
          </cell>
          <cell r="EP406">
            <v>56.1</v>
          </cell>
          <cell r="EQ406">
            <v>33.299999999999997</v>
          </cell>
          <cell r="ER406">
            <v>50</v>
          </cell>
          <cell r="ES406"/>
        </row>
        <row r="407">
          <cell r="E407">
            <v>2999</v>
          </cell>
          <cell r="F407">
            <v>105</v>
          </cell>
          <cell r="L407">
            <v>96</v>
          </cell>
          <cell r="R407">
            <v>90</v>
          </cell>
          <cell r="X407">
            <v>105</v>
          </cell>
          <cell r="AD407">
            <v>165</v>
          </cell>
          <cell r="AJ407">
            <v>156</v>
          </cell>
          <cell r="AP407">
            <v>160</v>
          </cell>
          <cell r="AV407">
            <v>167</v>
          </cell>
          <cell r="BB407">
            <v>186</v>
          </cell>
          <cell r="BH407">
            <v>173</v>
          </cell>
          <cell r="BN407">
            <v>208</v>
          </cell>
          <cell r="BT407">
            <v>180</v>
          </cell>
          <cell r="BZ407">
            <v>183</v>
          </cell>
          <cell r="CF407">
            <v>193</v>
          </cell>
          <cell r="CL407">
            <v>263</v>
          </cell>
          <cell r="CR407">
            <v>186</v>
          </cell>
          <cell r="CX407">
            <v>172</v>
          </cell>
          <cell r="DD407">
            <v>131</v>
          </cell>
          <cell r="DJ407">
            <v>62</v>
          </cell>
          <cell r="DP407">
            <v>17</v>
          </cell>
          <cell r="DV407">
            <v>1</v>
          </cell>
          <cell r="EB407">
            <v>0</v>
          </cell>
          <cell r="EH407">
            <v>0</v>
          </cell>
          <cell r="EK407">
            <v>291</v>
          </cell>
          <cell r="EL407">
            <v>1683</v>
          </cell>
          <cell r="EM407">
            <v>1025</v>
          </cell>
          <cell r="EO407">
            <v>9.6999999999999993</v>
          </cell>
          <cell r="EP407">
            <v>56.1</v>
          </cell>
          <cell r="EQ407">
            <v>34.200000000000003</v>
          </cell>
          <cell r="ER407">
            <v>50.2</v>
          </cell>
          <cell r="ES407">
            <v>101</v>
          </cell>
        </row>
        <row r="408">
          <cell r="E408">
            <v>1425</v>
          </cell>
          <cell r="F408">
            <v>47</v>
          </cell>
          <cell r="L408">
            <v>55</v>
          </cell>
          <cell r="R408">
            <v>46</v>
          </cell>
          <cell r="X408">
            <v>56</v>
          </cell>
          <cell r="AD408">
            <v>80</v>
          </cell>
          <cell r="AJ408">
            <v>86</v>
          </cell>
          <cell r="AP408">
            <v>78</v>
          </cell>
          <cell r="AV408">
            <v>87</v>
          </cell>
          <cell r="BB408">
            <v>87</v>
          </cell>
          <cell r="BH408">
            <v>80</v>
          </cell>
          <cell r="BN408">
            <v>95</v>
          </cell>
          <cell r="BT408">
            <v>89</v>
          </cell>
          <cell r="BZ408">
            <v>100</v>
          </cell>
          <cell r="CF408">
            <v>94</v>
          </cell>
          <cell r="CL408">
            <v>125</v>
          </cell>
          <cell r="CR408">
            <v>82</v>
          </cell>
          <cell r="CX408">
            <v>71</v>
          </cell>
          <cell r="DD408">
            <v>41</v>
          </cell>
          <cell r="DJ408">
            <v>23</v>
          </cell>
          <cell r="DP408">
            <v>3</v>
          </cell>
          <cell r="DV408">
            <v>0</v>
          </cell>
          <cell r="EB408">
            <v>0</v>
          </cell>
          <cell r="EH408">
            <v>0</v>
          </cell>
          <cell r="EK408">
            <v>148</v>
          </cell>
          <cell r="EL408">
            <v>838</v>
          </cell>
          <cell r="EM408">
            <v>439</v>
          </cell>
          <cell r="EO408">
            <v>10.4</v>
          </cell>
          <cell r="EP408">
            <v>58.8</v>
          </cell>
          <cell r="EQ408">
            <v>30.8</v>
          </cell>
          <cell r="ER408">
            <v>48.3</v>
          </cell>
          <cell r="ES408"/>
        </row>
        <row r="409">
          <cell r="E409">
            <v>1574</v>
          </cell>
          <cell r="F409">
            <v>58</v>
          </cell>
          <cell r="L409">
            <v>41</v>
          </cell>
          <cell r="R409">
            <v>44</v>
          </cell>
          <cell r="X409">
            <v>49</v>
          </cell>
          <cell r="AD409">
            <v>85</v>
          </cell>
          <cell r="AJ409">
            <v>70</v>
          </cell>
          <cell r="AP409">
            <v>82</v>
          </cell>
          <cell r="AV409">
            <v>80</v>
          </cell>
          <cell r="BB409">
            <v>99</v>
          </cell>
          <cell r="BH409">
            <v>93</v>
          </cell>
          <cell r="BN409">
            <v>113</v>
          </cell>
          <cell r="BT409">
            <v>91</v>
          </cell>
          <cell r="BZ409">
            <v>83</v>
          </cell>
          <cell r="CF409">
            <v>99</v>
          </cell>
          <cell r="CL409">
            <v>138</v>
          </cell>
          <cell r="CR409">
            <v>104</v>
          </cell>
          <cell r="CX409">
            <v>101</v>
          </cell>
          <cell r="DD409">
            <v>90</v>
          </cell>
          <cell r="DJ409">
            <v>39</v>
          </cell>
          <cell r="DP409">
            <v>14</v>
          </cell>
          <cell r="DV409">
            <v>1</v>
          </cell>
          <cell r="EB409">
            <v>0</v>
          </cell>
          <cell r="EH409">
            <v>0</v>
          </cell>
          <cell r="EK409">
            <v>143</v>
          </cell>
          <cell r="EL409">
            <v>845</v>
          </cell>
          <cell r="EM409">
            <v>586</v>
          </cell>
          <cell r="EO409">
            <v>9.1</v>
          </cell>
          <cell r="EP409">
            <v>53.7</v>
          </cell>
          <cell r="EQ409">
            <v>37.200000000000003</v>
          </cell>
          <cell r="ER409">
            <v>51.8</v>
          </cell>
          <cell r="ES409"/>
        </row>
        <row r="410">
          <cell r="E410">
            <v>9634</v>
          </cell>
          <cell r="F410">
            <v>352</v>
          </cell>
          <cell r="L410">
            <v>462</v>
          </cell>
          <cell r="R410">
            <v>448</v>
          </cell>
          <cell r="X410">
            <v>461</v>
          </cell>
          <cell r="AD410">
            <v>522</v>
          </cell>
          <cell r="AJ410">
            <v>583</v>
          </cell>
          <cell r="AP410">
            <v>560</v>
          </cell>
          <cell r="AV410">
            <v>587</v>
          </cell>
          <cell r="BB410">
            <v>709</v>
          </cell>
          <cell r="BH410">
            <v>782</v>
          </cell>
          <cell r="BN410">
            <v>701</v>
          </cell>
          <cell r="BT410">
            <v>604</v>
          </cell>
          <cell r="BZ410">
            <v>481</v>
          </cell>
          <cell r="CF410">
            <v>504</v>
          </cell>
          <cell r="CL410">
            <v>615</v>
          </cell>
          <cell r="CR410">
            <v>487</v>
          </cell>
          <cell r="CX410">
            <v>375</v>
          </cell>
          <cell r="DD410">
            <v>260</v>
          </cell>
          <cell r="DJ410">
            <v>106</v>
          </cell>
          <cell r="DP410">
            <v>31</v>
          </cell>
          <cell r="DV410">
            <v>3</v>
          </cell>
          <cell r="EB410">
            <v>1</v>
          </cell>
          <cell r="EH410">
            <v>0</v>
          </cell>
          <cell r="EK410">
            <v>1262</v>
          </cell>
          <cell r="EL410">
            <v>5990</v>
          </cell>
          <cell r="EM410">
            <v>2382</v>
          </cell>
          <cell r="EO410">
            <v>13.1</v>
          </cell>
          <cell r="EP410">
            <v>62.2</v>
          </cell>
          <cell r="EQ410">
            <v>24.7</v>
          </cell>
          <cell r="ER410">
            <v>45</v>
          </cell>
          <cell r="ES410">
            <v>108</v>
          </cell>
        </row>
        <row r="411">
          <cell r="E411">
            <v>4552</v>
          </cell>
          <cell r="F411">
            <v>180</v>
          </cell>
          <cell r="L411">
            <v>226</v>
          </cell>
          <cell r="R411">
            <v>238</v>
          </cell>
          <cell r="X411">
            <v>230</v>
          </cell>
          <cell r="AD411">
            <v>242</v>
          </cell>
          <cell r="AJ411">
            <v>287</v>
          </cell>
          <cell r="AP411">
            <v>278</v>
          </cell>
          <cell r="AV411">
            <v>290</v>
          </cell>
          <cell r="BB411">
            <v>348</v>
          </cell>
          <cell r="BH411">
            <v>388</v>
          </cell>
          <cell r="BN411">
            <v>339</v>
          </cell>
          <cell r="BT411">
            <v>295</v>
          </cell>
          <cell r="BZ411">
            <v>235</v>
          </cell>
          <cell r="CF411">
            <v>244</v>
          </cell>
          <cell r="CL411">
            <v>297</v>
          </cell>
          <cell r="CR411">
            <v>195</v>
          </cell>
          <cell r="CX411">
            <v>138</v>
          </cell>
          <cell r="DD411">
            <v>76</v>
          </cell>
          <cell r="DJ411">
            <v>24</v>
          </cell>
          <cell r="DP411">
            <v>2</v>
          </cell>
          <cell r="DV411">
            <v>0</v>
          </cell>
          <cell r="EB411">
            <v>0</v>
          </cell>
          <cell r="EH411">
            <v>0</v>
          </cell>
          <cell r="EK411">
            <v>644</v>
          </cell>
          <cell r="EL411">
            <v>2932</v>
          </cell>
          <cell r="EM411">
            <v>976</v>
          </cell>
          <cell r="EO411">
            <v>14.1</v>
          </cell>
          <cell r="EP411">
            <v>64.400000000000006</v>
          </cell>
          <cell r="EQ411">
            <v>21.4</v>
          </cell>
          <cell r="ER411">
            <v>43.2</v>
          </cell>
          <cell r="ES411"/>
        </row>
        <row r="412">
          <cell r="E412">
            <v>5082</v>
          </cell>
          <cell r="F412">
            <v>172</v>
          </cell>
          <cell r="L412">
            <v>236</v>
          </cell>
          <cell r="R412">
            <v>210</v>
          </cell>
          <cell r="X412">
            <v>231</v>
          </cell>
          <cell r="AD412">
            <v>280</v>
          </cell>
          <cell r="AJ412">
            <v>296</v>
          </cell>
          <cell r="AP412">
            <v>282</v>
          </cell>
          <cell r="AV412">
            <v>297</v>
          </cell>
          <cell r="BB412">
            <v>361</v>
          </cell>
          <cell r="BH412">
            <v>394</v>
          </cell>
          <cell r="BN412">
            <v>362</v>
          </cell>
          <cell r="BT412">
            <v>309</v>
          </cell>
          <cell r="BZ412">
            <v>246</v>
          </cell>
          <cell r="CF412">
            <v>260</v>
          </cell>
          <cell r="CL412">
            <v>318</v>
          </cell>
          <cell r="CR412">
            <v>292</v>
          </cell>
          <cell r="CX412">
            <v>237</v>
          </cell>
          <cell r="DD412">
            <v>184</v>
          </cell>
          <cell r="DJ412">
            <v>82</v>
          </cell>
          <cell r="DP412">
            <v>29</v>
          </cell>
          <cell r="DV412">
            <v>3</v>
          </cell>
          <cell r="EB412">
            <v>1</v>
          </cell>
          <cell r="EH412">
            <v>0</v>
          </cell>
          <cell r="EK412">
            <v>618</v>
          </cell>
          <cell r="EL412">
            <v>3058</v>
          </cell>
          <cell r="EM412">
            <v>1406</v>
          </cell>
          <cell r="EO412">
            <v>12.2</v>
          </cell>
          <cell r="EP412">
            <v>60.2</v>
          </cell>
          <cell r="EQ412">
            <v>27.7</v>
          </cell>
          <cell r="ER412">
            <v>46.6</v>
          </cell>
          <cell r="ES412"/>
        </row>
        <row r="413">
          <cell r="E413">
            <v>4529</v>
          </cell>
          <cell r="F413">
            <v>114</v>
          </cell>
          <cell r="L413">
            <v>109</v>
          </cell>
          <cell r="R413">
            <v>98</v>
          </cell>
          <cell r="X413">
            <v>100</v>
          </cell>
          <cell r="AD413">
            <v>249</v>
          </cell>
          <cell r="AJ413">
            <v>323</v>
          </cell>
          <cell r="AP413">
            <v>332</v>
          </cell>
          <cell r="AV413">
            <v>251</v>
          </cell>
          <cell r="BB413">
            <v>239</v>
          </cell>
          <cell r="BH413">
            <v>307</v>
          </cell>
          <cell r="BN413">
            <v>290</v>
          </cell>
          <cell r="BT413">
            <v>295</v>
          </cell>
          <cell r="BZ413">
            <v>282</v>
          </cell>
          <cell r="CF413">
            <v>316</v>
          </cell>
          <cell r="CL413">
            <v>393</v>
          </cell>
          <cell r="CR413">
            <v>313</v>
          </cell>
          <cell r="CX413">
            <v>239</v>
          </cell>
          <cell r="DD413">
            <v>156</v>
          </cell>
          <cell r="DJ413">
            <v>88</v>
          </cell>
          <cell r="DP413">
            <v>33</v>
          </cell>
          <cell r="DV413">
            <v>2</v>
          </cell>
          <cell r="EB413">
            <v>0</v>
          </cell>
          <cell r="EH413">
            <v>0</v>
          </cell>
          <cell r="EK413">
            <v>321</v>
          </cell>
          <cell r="EL413">
            <v>2668</v>
          </cell>
          <cell r="EM413">
            <v>1540</v>
          </cell>
          <cell r="EO413">
            <v>7.1</v>
          </cell>
          <cell r="EP413">
            <v>58.9</v>
          </cell>
          <cell r="EQ413">
            <v>34</v>
          </cell>
          <cell r="ER413">
            <v>50.8</v>
          </cell>
          <cell r="ES413">
            <v>102</v>
          </cell>
        </row>
        <row r="414">
          <cell r="E414">
            <v>2331</v>
          </cell>
          <cell r="F414">
            <v>63</v>
          </cell>
          <cell r="L414">
            <v>61</v>
          </cell>
          <cell r="R414">
            <v>46</v>
          </cell>
          <cell r="X414">
            <v>43</v>
          </cell>
          <cell r="AD414">
            <v>136</v>
          </cell>
          <cell r="AJ414">
            <v>167</v>
          </cell>
          <cell r="AP414">
            <v>192</v>
          </cell>
          <cell r="AV414">
            <v>137</v>
          </cell>
          <cell r="BB414">
            <v>131</v>
          </cell>
          <cell r="BH414">
            <v>193</v>
          </cell>
          <cell r="BN414">
            <v>159</v>
          </cell>
          <cell r="BT414">
            <v>164</v>
          </cell>
          <cell r="BZ414">
            <v>150</v>
          </cell>
          <cell r="CF414">
            <v>183</v>
          </cell>
          <cell r="CL414">
            <v>201</v>
          </cell>
          <cell r="CR414">
            <v>142</v>
          </cell>
          <cell r="CX414">
            <v>90</v>
          </cell>
          <cell r="DD414">
            <v>40</v>
          </cell>
          <cell r="DJ414">
            <v>27</v>
          </cell>
          <cell r="DP414">
            <v>5</v>
          </cell>
          <cell r="DV414">
            <v>1</v>
          </cell>
          <cell r="EB414">
            <v>0</v>
          </cell>
          <cell r="EH414">
            <v>0</v>
          </cell>
          <cell r="EK414">
            <v>170</v>
          </cell>
          <cell r="EL414">
            <v>1472</v>
          </cell>
          <cell r="EM414">
            <v>689</v>
          </cell>
          <cell r="EO414">
            <v>7.3</v>
          </cell>
          <cell r="EP414">
            <v>63.1</v>
          </cell>
          <cell r="EQ414">
            <v>29.6</v>
          </cell>
          <cell r="ER414">
            <v>48.7</v>
          </cell>
          <cell r="ES414"/>
        </row>
        <row r="415">
          <cell r="E415">
            <v>2198</v>
          </cell>
          <cell r="F415">
            <v>51</v>
          </cell>
          <cell r="L415">
            <v>48</v>
          </cell>
          <cell r="R415">
            <v>52</v>
          </cell>
          <cell r="X415">
            <v>57</v>
          </cell>
          <cell r="AD415">
            <v>113</v>
          </cell>
          <cell r="AJ415">
            <v>156</v>
          </cell>
          <cell r="AP415">
            <v>140</v>
          </cell>
          <cell r="AV415">
            <v>114</v>
          </cell>
          <cell r="BB415">
            <v>108</v>
          </cell>
          <cell r="BH415">
            <v>114</v>
          </cell>
          <cell r="BN415">
            <v>131</v>
          </cell>
          <cell r="BT415">
            <v>131</v>
          </cell>
          <cell r="BZ415">
            <v>132</v>
          </cell>
          <cell r="CF415">
            <v>133</v>
          </cell>
          <cell r="CL415">
            <v>192</v>
          </cell>
          <cell r="CR415">
            <v>171</v>
          </cell>
          <cell r="CX415">
            <v>149</v>
          </cell>
          <cell r="DD415">
            <v>116</v>
          </cell>
          <cell r="DJ415">
            <v>61</v>
          </cell>
          <cell r="DP415">
            <v>28</v>
          </cell>
          <cell r="DV415">
            <v>1</v>
          </cell>
          <cell r="EB415">
            <v>0</v>
          </cell>
          <cell r="EH415">
            <v>0</v>
          </cell>
          <cell r="EK415">
            <v>151</v>
          </cell>
          <cell r="EL415">
            <v>1196</v>
          </cell>
          <cell r="EM415">
            <v>851</v>
          </cell>
          <cell r="EO415">
            <v>6.9</v>
          </cell>
          <cell r="EP415">
            <v>54.4</v>
          </cell>
          <cell r="EQ415">
            <v>38.700000000000003</v>
          </cell>
          <cell r="ER415">
            <v>53</v>
          </cell>
          <cell r="ES415"/>
        </row>
        <row r="416">
          <cell r="E416">
            <v>7028</v>
          </cell>
          <cell r="F416">
            <v>166</v>
          </cell>
          <cell r="L416">
            <v>213</v>
          </cell>
          <cell r="R416">
            <v>239</v>
          </cell>
          <cell r="X416">
            <v>234</v>
          </cell>
          <cell r="AD416">
            <v>493</v>
          </cell>
          <cell r="AJ416">
            <v>562</v>
          </cell>
          <cell r="AP416">
            <v>435</v>
          </cell>
          <cell r="AV416">
            <v>428</v>
          </cell>
          <cell r="BB416">
            <v>404</v>
          </cell>
          <cell r="BH416">
            <v>513</v>
          </cell>
          <cell r="BN416">
            <v>450</v>
          </cell>
          <cell r="BT416">
            <v>481</v>
          </cell>
          <cell r="BZ416">
            <v>424</v>
          </cell>
          <cell r="CF416">
            <v>416</v>
          </cell>
          <cell r="CL416">
            <v>535</v>
          </cell>
          <cell r="CR416">
            <v>390</v>
          </cell>
          <cell r="CX416">
            <v>312</v>
          </cell>
          <cell r="DD416">
            <v>214</v>
          </cell>
          <cell r="DJ416">
            <v>89</v>
          </cell>
          <cell r="DP416">
            <v>25</v>
          </cell>
          <cell r="DV416">
            <v>5</v>
          </cell>
          <cell r="EB416">
            <v>0</v>
          </cell>
          <cell r="EH416">
            <v>0</v>
          </cell>
          <cell r="EK416">
            <v>618</v>
          </cell>
          <cell r="EL416">
            <v>4424</v>
          </cell>
          <cell r="EM416">
            <v>1986</v>
          </cell>
          <cell r="EO416">
            <v>8.8000000000000007</v>
          </cell>
          <cell r="EP416">
            <v>62.9</v>
          </cell>
          <cell r="EQ416">
            <v>28.3</v>
          </cell>
          <cell r="ER416">
            <v>47.6</v>
          </cell>
          <cell r="ES416">
            <v>102</v>
          </cell>
        </row>
        <row r="417">
          <cell r="E417">
            <v>3393</v>
          </cell>
          <cell r="F417">
            <v>78</v>
          </cell>
          <cell r="L417">
            <v>108</v>
          </cell>
          <cell r="R417">
            <v>127</v>
          </cell>
          <cell r="X417">
            <v>117</v>
          </cell>
          <cell r="AD417">
            <v>235</v>
          </cell>
          <cell r="AJ417">
            <v>297</v>
          </cell>
          <cell r="AP417">
            <v>232</v>
          </cell>
          <cell r="AV417">
            <v>221</v>
          </cell>
          <cell r="BB417">
            <v>219</v>
          </cell>
          <cell r="BH417">
            <v>250</v>
          </cell>
          <cell r="BN417">
            <v>230</v>
          </cell>
          <cell r="BT417">
            <v>216</v>
          </cell>
          <cell r="BZ417">
            <v>214</v>
          </cell>
          <cell r="CF417">
            <v>204</v>
          </cell>
          <cell r="CL417">
            <v>248</v>
          </cell>
          <cell r="CR417">
            <v>183</v>
          </cell>
          <cell r="CX417">
            <v>115</v>
          </cell>
          <cell r="DD417">
            <v>70</v>
          </cell>
          <cell r="DJ417">
            <v>24</v>
          </cell>
          <cell r="DP417">
            <v>5</v>
          </cell>
          <cell r="DV417">
            <v>0</v>
          </cell>
          <cell r="EB417">
            <v>0</v>
          </cell>
          <cell r="EH417">
            <v>0</v>
          </cell>
          <cell r="EK417">
            <v>313</v>
          </cell>
          <cell r="EL417">
            <v>2231</v>
          </cell>
          <cell r="EM417">
            <v>849</v>
          </cell>
          <cell r="EO417">
            <v>9.1999999999999993</v>
          </cell>
          <cell r="EP417">
            <v>65.8</v>
          </cell>
          <cell r="EQ417">
            <v>25</v>
          </cell>
          <cell r="ER417">
            <v>45.8</v>
          </cell>
          <cell r="ES417"/>
        </row>
        <row r="418">
          <cell r="E418">
            <v>3635</v>
          </cell>
          <cell r="F418">
            <v>88</v>
          </cell>
          <cell r="L418">
            <v>105</v>
          </cell>
          <cell r="R418">
            <v>112</v>
          </cell>
          <cell r="X418">
            <v>117</v>
          </cell>
          <cell r="AD418">
            <v>258</v>
          </cell>
          <cell r="AJ418">
            <v>265</v>
          </cell>
          <cell r="AP418">
            <v>203</v>
          </cell>
          <cell r="AV418">
            <v>207</v>
          </cell>
          <cell r="BB418">
            <v>185</v>
          </cell>
          <cell r="BH418">
            <v>263</v>
          </cell>
          <cell r="BN418">
            <v>220</v>
          </cell>
          <cell r="BT418">
            <v>265</v>
          </cell>
          <cell r="BZ418">
            <v>210</v>
          </cell>
          <cell r="CF418">
            <v>212</v>
          </cell>
          <cell r="CL418">
            <v>287</v>
          </cell>
          <cell r="CR418">
            <v>207</v>
          </cell>
          <cell r="CX418">
            <v>197</v>
          </cell>
          <cell r="DD418">
            <v>144</v>
          </cell>
          <cell r="DJ418">
            <v>65</v>
          </cell>
          <cell r="DP418">
            <v>20</v>
          </cell>
          <cell r="DV418">
            <v>5</v>
          </cell>
          <cell r="EB418">
            <v>0</v>
          </cell>
          <cell r="EH418">
            <v>0</v>
          </cell>
          <cell r="EK418">
            <v>305</v>
          </cell>
          <cell r="EL418">
            <v>2193</v>
          </cell>
          <cell r="EM418">
            <v>1137</v>
          </cell>
          <cell r="EO418">
            <v>8.4</v>
          </cell>
          <cell r="EP418">
            <v>60.3</v>
          </cell>
          <cell r="EQ418">
            <v>31.3</v>
          </cell>
          <cell r="ER418">
            <v>49.2</v>
          </cell>
          <cell r="ES418"/>
        </row>
        <row r="419">
          <cell r="E419">
            <v>3146</v>
          </cell>
          <cell r="F419">
            <v>86</v>
          </cell>
          <cell r="L419">
            <v>73</v>
          </cell>
          <cell r="R419">
            <v>92</v>
          </cell>
          <cell r="X419">
            <v>106</v>
          </cell>
          <cell r="AD419">
            <v>185</v>
          </cell>
          <cell r="AJ419">
            <v>203</v>
          </cell>
          <cell r="AP419">
            <v>217</v>
          </cell>
          <cell r="AV419">
            <v>188</v>
          </cell>
          <cell r="BB419">
            <v>183</v>
          </cell>
          <cell r="BH419">
            <v>227</v>
          </cell>
          <cell r="BN419">
            <v>222</v>
          </cell>
          <cell r="BT419">
            <v>199</v>
          </cell>
          <cell r="BZ419">
            <v>167</v>
          </cell>
          <cell r="CF419">
            <v>198</v>
          </cell>
          <cell r="CL419">
            <v>233</v>
          </cell>
          <cell r="CR419">
            <v>181</v>
          </cell>
          <cell r="CX419">
            <v>177</v>
          </cell>
          <cell r="DD419">
            <v>136</v>
          </cell>
          <cell r="DJ419">
            <v>64</v>
          </cell>
          <cell r="DP419">
            <v>9</v>
          </cell>
          <cell r="DV419">
            <v>0</v>
          </cell>
          <cell r="EB419">
            <v>0</v>
          </cell>
          <cell r="EH419">
            <v>0</v>
          </cell>
          <cell r="EK419">
            <v>251</v>
          </cell>
          <cell r="EL419">
            <v>1897</v>
          </cell>
          <cell r="EM419">
            <v>998</v>
          </cell>
          <cell r="EO419">
            <v>8</v>
          </cell>
          <cell r="EP419">
            <v>60.3</v>
          </cell>
          <cell r="EQ419">
            <v>31.7</v>
          </cell>
          <cell r="ER419">
            <v>49.5</v>
          </cell>
          <cell r="ES419">
            <v>99</v>
          </cell>
        </row>
        <row r="420">
          <cell r="E420">
            <v>1481</v>
          </cell>
          <cell r="F420">
            <v>43</v>
          </cell>
          <cell r="L420">
            <v>43</v>
          </cell>
          <cell r="R420">
            <v>49</v>
          </cell>
          <cell r="X420">
            <v>55</v>
          </cell>
          <cell r="AD420">
            <v>89</v>
          </cell>
          <cell r="AJ420">
            <v>98</v>
          </cell>
          <cell r="AP420">
            <v>117</v>
          </cell>
          <cell r="AV420">
            <v>98</v>
          </cell>
          <cell r="BB420">
            <v>93</v>
          </cell>
          <cell r="BH420">
            <v>101</v>
          </cell>
          <cell r="BN420">
            <v>112</v>
          </cell>
          <cell r="BT420">
            <v>97</v>
          </cell>
          <cell r="BZ420">
            <v>83</v>
          </cell>
          <cell r="CF420">
            <v>107</v>
          </cell>
          <cell r="CL420">
            <v>108</v>
          </cell>
          <cell r="CR420">
            <v>78</v>
          </cell>
          <cell r="CX420">
            <v>65</v>
          </cell>
          <cell r="DD420">
            <v>32</v>
          </cell>
          <cell r="DJ420">
            <v>13</v>
          </cell>
          <cell r="DP420">
            <v>0</v>
          </cell>
          <cell r="DV420">
            <v>0</v>
          </cell>
          <cell r="EB420">
            <v>0</v>
          </cell>
          <cell r="EH420">
            <v>0</v>
          </cell>
          <cell r="EK420">
            <v>135</v>
          </cell>
          <cell r="EL420">
            <v>943</v>
          </cell>
          <cell r="EM420">
            <v>403</v>
          </cell>
          <cell r="EO420">
            <v>9.1</v>
          </cell>
          <cell r="EP420">
            <v>63.7</v>
          </cell>
          <cell r="EQ420">
            <v>27.2</v>
          </cell>
          <cell r="ER420">
            <v>46.8</v>
          </cell>
          <cell r="ES420"/>
        </row>
        <row r="421">
          <cell r="E421">
            <v>1665</v>
          </cell>
          <cell r="F421">
            <v>43</v>
          </cell>
          <cell r="L421">
            <v>30</v>
          </cell>
          <cell r="R421">
            <v>43</v>
          </cell>
          <cell r="X421">
            <v>51</v>
          </cell>
          <cell r="AD421">
            <v>96</v>
          </cell>
          <cell r="AJ421">
            <v>105</v>
          </cell>
          <cell r="AP421">
            <v>100</v>
          </cell>
          <cell r="AV421">
            <v>90</v>
          </cell>
          <cell r="BB421">
            <v>90</v>
          </cell>
          <cell r="BH421">
            <v>126</v>
          </cell>
          <cell r="BN421">
            <v>110</v>
          </cell>
          <cell r="BT421">
            <v>102</v>
          </cell>
          <cell r="BZ421">
            <v>84</v>
          </cell>
          <cell r="CF421">
            <v>91</v>
          </cell>
          <cell r="CL421">
            <v>125</v>
          </cell>
          <cell r="CR421">
            <v>103</v>
          </cell>
          <cell r="CX421">
            <v>112</v>
          </cell>
          <cell r="DD421">
            <v>104</v>
          </cell>
          <cell r="DJ421">
            <v>51</v>
          </cell>
          <cell r="DP421">
            <v>9</v>
          </cell>
          <cell r="DV421">
            <v>0</v>
          </cell>
          <cell r="EB421">
            <v>0</v>
          </cell>
          <cell r="EH421">
            <v>0</v>
          </cell>
          <cell r="EK421">
            <v>116</v>
          </cell>
          <cell r="EL421">
            <v>954</v>
          </cell>
          <cell r="EM421">
            <v>595</v>
          </cell>
          <cell r="EO421">
            <v>7</v>
          </cell>
          <cell r="EP421">
            <v>57.3</v>
          </cell>
          <cell r="EQ421">
            <v>35.700000000000003</v>
          </cell>
          <cell r="ER421">
            <v>51.9</v>
          </cell>
          <cell r="ES421"/>
        </row>
        <row r="422">
          <cell r="E422">
            <v>24844</v>
          </cell>
          <cell r="F422">
            <v>1078</v>
          </cell>
          <cell r="L422">
            <v>945</v>
          </cell>
          <cell r="R422">
            <v>1038</v>
          </cell>
          <cell r="X422">
            <v>1008</v>
          </cell>
          <cell r="AD422">
            <v>1371</v>
          </cell>
          <cell r="AJ422">
            <v>1743</v>
          </cell>
          <cell r="AP422">
            <v>1707</v>
          </cell>
          <cell r="AV422">
            <v>1622</v>
          </cell>
          <cell r="BB422">
            <v>1708</v>
          </cell>
          <cell r="BH422">
            <v>1965</v>
          </cell>
          <cell r="BN422">
            <v>1679</v>
          </cell>
          <cell r="BT422">
            <v>1490</v>
          </cell>
          <cell r="BZ422">
            <v>1193</v>
          </cell>
          <cell r="CF422">
            <v>1415</v>
          </cell>
          <cell r="CL422">
            <v>1791</v>
          </cell>
          <cell r="CR422">
            <v>1294</v>
          </cell>
          <cell r="CX422">
            <v>900</v>
          </cell>
          <cell r="DD422">
            <v>565</v>
          </cell>
          <cell r="DJ422">
            <v>266</v>
          </cell>
          <cell r="DP422">
            <v>59</v>
          </cell>
          <cell r="DV422">
            <v>6</v>
          </cell>
          <cell r="EB422">
            <v>1</v>
          </cell>
          <cell r="EH422">
            <v>0</v>
          </cell>
          <cell r="EK422">
            <v>3061</v>
          </cell>
          <cell r="EL422">
            <v>15486</v>
          </cell>
          <cell r="EM422">
            <v>6297</v>
          </cell>
          <cell r="EO422">
            <v>12.3</v>
          </cell>
          <cell r="EP422">
            <v>62.3</v>
          </cell>
          <cell r="EQ422">
            <v>25.3</v>
          </cell>
          <cell r="ER422">
            <v>45</v>
          </cell>
          <cell r="ES422">
            <v>105</v>
          </cell>
        </row>
        <row r="423">
          <cell r="E423">
            <v>12380</v>
          </cell>
          <cell r="F423">
            <v>541</v>
          </cell>
          <cell r="L423">
            <v>493</v>
          </cell>
          <cell r="R423">
            <v>544</v>
          </cell>
          <cell r="X423">
            <v>511</v>
          </cell>
          <cell r="AD423">
            <v>709</v>
          </cell>
          <cell r="AJ423">
            <v>926</v>
          </cell>
          <cell r="AP423">
            <v>897</v>
          </cell>
          <cell r="AV423">
            <v>862</v>
          </cell>
          <cell r="BB423">
            <v>863</v>
          </cell>
          <cell r="BH423">
            <v>1008</v>
          </cell>
          <cell r="BN423">
            <v>861</v>
          </cell>
          <cell r="BT423">
            <v>763</v>
          </cell>
          <cell r="BZ423">
            <v>607</v>
          </cell>
          <cell r="CF423">
            <v>710</v>
          </cell>
          <cell r="CL423">
            <v>872</v>
          </cell>
          <cell r="CR423">
            <v>559</v>
          </cell>
          <cell r="CX423">
            <v>357</v>
          </cell>
          <cell r="DD423">
            <v>208</v>
          </cell>
          <cell r="DJ423">
            <v>80</v>
          </cell>
          <cell r="DP423">
            <v>9</v>
          </cell>
          <cell r="DV423">
            <v>0</v>
          </cell>
          <cell r="EB423">
            <v>0</v>
          </cell>
          <cell r="EH423">
            <v>0</v>
          </cell>
          <cell r="EK423">
            <v>1578</v>
          </cell>
          <cell r="EL423">
            <v>8007</v>
          </cell>
          <cell r="EM423">
            <v>2795</v>
          </cell>
          <cell r="EO423">
            <v>12.7</v>
          </cell>
          <cell r="EP423">
            <v>64.7</v>
          </cell>
          <cell r="EQ423">
            <v>22.6</v>
          </cell>
          <cell r="ER423">
            <v>43.5</v>
          </cell>
          <cell r="ES423"/>
        </row>
        <row r="424">
          <cell r="E424">
            <v>12464</v>
          </cell>
          <cell r="F424">
            <v>537</v>
          </cell>
          <cell r="L424">
            <v>452</v>
          </cell>
          <cell r="R424">
            <v>494</v>
          </cell>
          <cell r="X424">
            <v>497</v>
          </cell>
          <cell r="AD424">
            <v>662</v>
          </cell>
          <cell r="AJ424">
            <v>817</v>
          </cell>
          <cell r="AP424">
            <v>810</v>
          </cell>
          <cell r="AV424">
            <v>760</v>
          </cell>
          <cell r="BB424">
            <v>845</v>
          </cell>
          <cell r="BH424">
            <v>957</v>
          </cell>
          <cell r="BN424">
            <v>818</v>
          </cell>
          <cell r="BT424">
            <v>727</v>
          </cell>
          <cell r="BZ424">
            <v>586</v>
          </cell>
          <cell r="CF424">
            <v>705</v>
          </cell>
          <cell r="CL424">
            <v>919</v>
          </cell>
          <cell r="CR424">
            <v>735</v>
          </cell>
          <cell r="CX424">
            <v>543</v>
          </cell>
          <cell r="DD424">
            <v>357</v>
          </cell>
          <cell r="DJ424">
            <v>186</v>
          </cell>
          <cell r="DP424">
            <v>50</v>
          </cell>
          <cell r="DV424">
            <v>6</v>
          </cell>
          <cell r="EB424">
            <v>1</v>
          </cell>
          <cell r="EH424">
            <v>0</v>
          </cell>
          <cell r="EK424">
            <v>1483</v>
          </cell>
          <cell r="EL424">
            <v>7479</v>
          </cell>
          <cell r="EM424">
            <v>3502</v>
          </cell>
          <cell r="EO424">
            <v>11.9</v>
          </cell>
          <cell r="EP424">
            <v>60</v>
          </cell>
          <cell r="EQ424">
            <v>28.1</v>
          </cell>
          <cell r="ER424">
            <v>46.4</v>
          </cell>
          <cell r="ES424"/>
        </row>
        <row r="425">
          <cell r="E425">
            <v>8983</v>
          </cell>
          <cell r="F425">
            <v>297</v>
          </cell>
          <cell r="L425">
            <v>373</v>
          </cell>
          <cell r="R425">
            <v>367</v>
          </cell>
          <cell r="X425">
            <v>410</v>
          </cell>
          <cell r="AD425">
            <v>517</v>
          </cell>
          <cell r="AJ425">
            <v>590</v>
          </cell>
          <cell r="AP425">
            <v>576</v>
          </cell>
          <cell r="AV425">
            <v>569</v>
          </cell>
          <cell r="BB425">
            <v>616</v>
          </cell>
          <cell r="BH425">
            <v>721</v>
          </cell>
          <cell r="BN425">
            <v>663</v>
          </cell>
          <cell r="BT425">
            <v>574</v>
          </cell>
          <cell r="BZ425">
            <v>492</v>
          </cell>
          <cell r="CF425">
            <v>548</v>
          </cell>
          <cell r="CL425">
            <v>568</v>
          </cell>
          <cell r="CR425">
            <v>448</v>
          </cell>
          <cell r="CX425">
            <v>316</v>
          </cell>
          <cell r="DD425">
            <v>217</v>
          </cell>
          <cell r="DJ425">
            <v>86</v>
          </cell>
          <cell r="DP425">
            <v>31</v>
          </cell>
          <cell r="DV425">
            <v>4</v>
          </cell>
          <cell r="EB425">
            <v>0</v>
          </cell>
          <cell r="EH425">
            <v>0</v>
          </cell>
          <cell r="EK425">
            <v>1037</v>
          </cell>
          <cell r="EL425">
            <v>5728</v>
          </cell>
          <cell r="EM425">
            <v>2218</v>
          </cell>
          <cell r="EO425">
            <v>11.5</v>
          </cell>
          <cell r="EP425">
            <v>63.8</v>
          </cell>
          <cell r="EQ425">
            <v>24.7</v>
          </cell>
          <cell r="ER425">
            <v>45.3</v>
          </cell>
          <cell r="ES425">
            <v>103</v>
          </cell>
        </row>
        <row r="426">
          <cell r="E426">
            <v>4623</v>
          </cell>
          <cell r="F426">
            <v>152</v>
          </cell>
          <cell r="L426">
            <v>197</v>
          </cell>
          <cell r="R426">
            <v>201</v>
          </cell>
          <cell r="X426">
            <v>224</v>
          </cell>
          <cell r="AD426">
            <v>285</v>
          </cell>
          <cell r="AJ426">
            <v>330</v>
          </cell>
          <cell r="AP426">
            <v>316</v>
          </cell>
          <cell r="AV426">
            <v>296</v>
          </cell>
          <cell r="BB426">
            <v>331</v>
          </cell>
          <cell r="BH426">
            <v>370</v>
          </cell>
          <cell r="BN426">
            <v>360</v>
          </cell>
          <cell r="BT426">
            <v>297</v>
          </cell>
          <cell r="BZ426">
            <v>260</v>
          </cell>
          <cell r="CF426">
            <v>295</v>
          </cell>
          <cell r="CL426">
            <v>286</v>
          </cell>
          <cell r="CR426">
            <v>193</v>
          </cell>
          <cell r="CX426">
            <v>134</v>
          </cell>
          <cell r="DD426">
            <v>67</v>
          </cell>
          <cell r="DJ426">
            <v>22</v>
          </cell>
          <cell r="DP426">
            <v>7</v>
          </cell>
          <cell r="DV426">
            <v>0</v>
          </cell>
          <cell r="EB426">
            <v>0</v>
          </cell>
          <cell r="EH426">
            <v>0</v>
          </cell>
          <cell r="EK426">
            <v>550</v>
          </cell>
          <cell r="EL426">
            <v>3069</v>
          </cell>
          <cell r="EM426">
            <v>1004</v>
          </cell>
          <cell r="EO426">
            <v>11.9</v>
          </cell>
          <cell r="EP426">
            <v>66.400000000000006</v>
          </cell>
          <cell r="EQ426">
            <v>21.7</v>
          </cell>
          <cell r="ER426">
            <v>43.7</v>
          </cell>
          <cell r="ES426"/>
        </row>
        <row r="427">
          <cell r="E427">
            <v>4360</v>
          </cell>
          <cell r="F427">
            <v>145</v>
          </cell>
          <cell r="L427">
            <v>176</v>
          </cell>
          <cell r="R427">
            <v>166</v>
          </cell>
          <cell r="X427">
            <v>186</v>
          </cell>
          <cell r="AD427">
            <v>232</v>
          </cell>
          <cell r="AJ427">
            <v>260</v>
          </cell>
          <cell r="AP427">
            <v>260</v>
          </cell>
          <cell r="AV427">
            <v>273</v>
          </cell>
          <cell r="BB427">
            <v>285</v>
          </cell>
          <cell r="BH427">
            <v>351</v>
          </cell>
          <cell r="BN427">
            <v>303</v>
          </cell>
          <cell r="BT427">
            <v>277</v>
          </cell>
          <cell r="BZ427">
            <v>232</v>
          </cell>
          <cell r="CF427">
            <v>253</v>
          </cell>
          <cell r="CL427">
            <v>282</v>
          </cell>
          <cell r="CR427">
            <v>255</v>
          </cell>
          <cell r="CX427">
            <v>182</v>
          </cell>
          <cell r="DD427">
            <v>150</v>
          </cell>
          <cell r="DJ427">
            <v>64</v>
          </cell>
          <cell r="DP427">
            <v>24</v>
          </cell>
          <cell r="DV427">
            <v>4</v>
          </cell>
          <cell r="EB427">
            <v>0</v>
          </cell>
          <cell r="EH427">
            <v>0</v>
          </cell>
          <cell r="EK427">
            <v>487</v>
          </cell>
          <cell r="EL427">
            <v>2659</v>
          </cell>
          <cell r="EM427">
            <v>1214</v>
          </cell>
          <cell r="EO427">
            <v>11.2</v>
          </cell>
          <cell r="EP427">
            <v>61</v>
          </cell>
          <cell r="EQ427">
            <v>27.8</v>
          </cell>
          <cell r="ER427">
            <v>47</v>
          </cell>
          <cell r="ES427"/>
        </row>
        <row r="428">
          <cell r="E428">
            <v>24161</v>
          </cell>
          <cell r="F428">
            <v>1386</v>
          </cell>
          <cell r="L428">
            <v>1032</v>
          </cell>
          <cell r="R428">
            <v>927</v>
          </cell>
          <cell r="X428">
            <v>962</v>
          </cell>
          <cell r="AD428">
            <v>1346</v>
          </cell>
          <cell r="AJ428">
            <v>1785</v>
          </cell>
          <cell r="AP428">
            <v>1971</v>
          </cell>
          <cell r="AV428">
            <v>1844</v>
          </cell>
          <cell r="BB428">
            <v>1695</v>
          </cell>
          <cell r="BH428">
            <v>1903</v>
          </cell>
          <cell r="BN428">
            <v>1696</v>
          </cell>
          <cell r="BT428">
            <v>1404</v>
          </cell>
          <cell r="BZ428">
            <v>1116</v>
          </cell>
          <cell r="CF428">
            <v>1323</v>
          </cell>
          <cell r="CL428">
            <v>1506</v>
          </cell>
          <cell r="CR428">
            <v>1026</v>
          </cell>
          <cell r="CX428">
            <v>673</v>
          </cell>
          <cell r="DD428">
            <v>347</v>
          </cell>
          <cell r="DJ428">
            <v>165</v>
          </cell>
          <cell r="DP428">
            <v>48</v>
          </cell>
          <cell r="DV428">
            <v>6</v>
          </cell>
          <cell r="EB428">
            <v>0</v>
          </cell>
          <cell r="EH428">
            <v>0</v>
          </cell>
          <cell r="EK428">
            <v>3345</v>
          </cell>
          <cell r="EL428">
            <v>15722</v>
          </cell>
          <cell r="EM428">
            <v>5094</v>
          </cell>
          <cell r="EO428">
            <v>13.8</v>
          </cell>
          <cell r="EP428">
            <v>65.099999999999994</v>
          </cell>
          <cell r="EQ428">
            <v>21.1</v>
          </cell>
          <cell r="ER428">
            <v>42.5</v>
          </cell>
          <cell r="ES428">
            <v>103</v>
          </cell>
        </row>
        <row r="429">
          <cell r="E429">
            <v>12060</v>
          </cell>
          <cell r="F429">
            <v>679</v>
          </cell>
          <cell r="L429">
            <v>529</v>
          </cell>
          <cell r="R429">
            <v>461</v>
          </cell>
          <cell r="X429">
            <v>490</v>
          </cell>
          <cell r="AD429">
            <v>709</v>
          </cell>
          <cell r="AJ429">
            <v>938</v>
          </cell>
          <cell r="AP429">
            <v>1020</v>
          </cell>
          <cell r="AV429">
            <v>965</v>
          </cell>
          <cell r="BB429">
            <v>861</v>
          </cell>
          <cell r="BH429">
            <v>991</v>
          </cell>
          <cell r="BN429">
            <v>865</v>
          </cell>
          <cell r="BT429">
            <v>694</v>
          </cell>
          <cell r="BZ429">
            <v>583</v>
          </cell>
          <cell r="CF429">
            <v>608</v>
          </cell>
          <cell r="CL429">
            <v>708</v>
          </cell>
          <cell r="CR429">
            <v>486</v>
          </cell>
          <cell r="CX429">
            <v>279</v>
          </cell>
          <cell r="DD429">
            <v>135</v>
          </cell>
          <cell r="DJ429">
            <v>51</v>
          </cell>
          <cell r="DP429">
            <v>8</v>
          </cell>
          <cell r="DV429">
            <v>0</v>
          </cell>
          <cell r="EB429">
            <v>0</v>
          </cell>
          <cell r="EH429">
            <v>0</v>
          </cell>
          <cell r="EK429">
            <v>1669</v>
          </cell>
          <cell r="EL429">
            <v>8116</v>
          </cell>
          <cell r="EM429">
            <v>2275</v>
          </cell>
          <cell r="EO429">
            <v>13.8</v>
          </cell>
          <cell r="EP429">
            <v>67.3</v>
          </cell>
          <cell r="EQ429">
            <v>18.899999999999999</v>
          </cell>
          <cell r="ER429">
            <v>41.5</v>
          </cell>
          <cell r="ES429"/>
        </row>
        <row r="430">
          <cell r="E430">
            <v>12101</v>
          </cell>
          <cell r="F430">
            <v>707</v>
          </cell>
          <cell r="L430">
            <v>503</v>
          </cell>
          <cell r="R430">
            <v>466</v>
          </cell>
          <cell r="X430">
            <v>472</v>
          </cell>
          <cell r="AD430">
            <v>637</v>
          </cell>
          <cell r="AJ430">
            <v>847</v>
          </cell>
          <cell r="AP430">
            <v>951</v>
          </cell>
          <cell r="AV430">
            <v>879</v>
          </cell>
          <cell r="BB430">
            <v>834</v>
          </cell>
          <cell r="BH430">
            <v>912</v>
          </cell>
          <cell r="BN430">
            <v>831</v>
          </cell>
          <cell r="BT430">
            <v>710</v>
          </cell>
          <cell r="BZ430">
            <v>533</v>
          </cell>
          <cell r="CF430">
            <v>715</v>
          </cell>
          <cell r="CL430">
            <v>798</v>
          </cell>
          <cell r="CR430">
            <v>540</v>
          </cell>
          <cell r="CX430">
            <v>394</v>
          </cell>
          <cell r="DD430">
            <v>212</v>
          </cell>
          <cell r="DJ430">
            <v>114</v>
          </cell>
          <cell r="DP430">
            <v>40</v>
          </cell>
          <cell r="DV430">
            <v>6</v>
          </cell>
          <cell r="EB430">
            <v>0</v>
          </cell>
          <cell r="EH430">
            <v>0</v>
          </cell>
          <cell r="EK430">
            <v>1676</v>
          </cell>
          <cell r="EL430">
            <v>7606</v>
          </cell>
          <cell r="EM430">
            <v>2819</v>
          </cell>
          <cell r="EO430">
            <v>13.9</v>
          </cell>
          <cell r="EP430">
            <v>62.9</v>
          </cell>
          <cell r="EQ430">
            <v>23.3</v>
          </cell>
          <cell r="ER430">
            <v>43.4</v>
          </cell>
          <cell r="ES430"/>
        </row>
        <row r="431">
          <cell r="E431">
            <v>2699</v>
          </cell>
          <cell r="F431">
            <v>102</v>
          </cell>
          <cell r="L431">
            <v>88</v>
          </cell>
          <cell r="R431">
            <v>96</v>
          </cell>
          <cell r="X431">
            <v>121</v>
          </cell>
          <cell r="AD431">
            <v>167</v>
          </cell>
          <cell r="AJ431">
            <v>173</v>
          </cell>
          <cell r="AP431">
            <v>202</v>
          </cell>
          <cell r="AV431">
            <v>184</v>
          </cell>
          <cell r="BB431">
            <v>185</v>
          </cell>
          <cell r="BH431">
            <v>230</v>
          </cell>
          <cell r="BN431">
            <v>200</v>
          </cell>
          <cell r="BT431">
            <v>212</v>
          </cell>
          <cell r="BZ431">
            <v>161</v>
          </cell>
          <cell r="CF431">
            <v>163</v>
          </cell>
          <cell r="CL431">
            <v>170</v>
          </cell>
          <cell r="CR431">
            <v>122</v>
          </cell>
          <cell r="CX431">
            <v>74</v>
          </cell>
          <cell r="DD431">
            <v>37</v>
          </cell>
          <cell r="DJ431">
            <v>9</v>
          </cell>
          <cell r="DP431">
            <v>3</v>
          </cell>
          <cell r="DV431">
            <v>0</v>
          </cell>
          <cell r="EB431">
            <v>0</v>
          </cell>
          <cell r="EH431">
            <v>0</v>
          </cell>
          <cell r="EK431">
            <v>286</v>
          </cell>
          <cell r="EL431">
            <v>1835</v>
          </cell>
          <cell r="EM431">
            <v>578</v>
          </cell>
          <cell r="EO431">
            <v>10.6</v>
          </cell>
          <cell r="EP431">
            <v>68</v>
          </cell>
          <cell r="EQ431">
            <v>21.4</v>
          </cell>
          <cell r="ER431">
            <v>44.3</v>
          </cell>
          <cell r="ES431">
            <v>97</v>
          </cell>
        </row>
        <row r="432">
          <cell r="E432">
            <v>1413</v>
          </cell>
          <cell r="F432">
            <v>53</v>
          </cell>
          <cell r="L432">
            <v>59</v>
          </cell>
          <cell r="R432">
            <v>48</v>
          </cell>
          <cell r="X432">
            <v>68</v>
          </cell>
          <cell r="AD432">
            <v>98</v>
          </cell>
          <cell r="AJ432">
            <v>87</v>
          </cell>
          <cell r="AP432">
            <v>95</v>
          </cell>
          <cell r="AV432">
            <v>95</v>
          </cell>
          <cell r="BB432">
            <v>92</v>
          </cell>
          <cell r="BH432">
            <v>126</v>
          </cell>
          <cell r="BN432">
            <v>105</v>
          </cell>
          <cell r="BT432">
            <v>111</v>
          </cell>
          <cell r="BZ432">
            <v>91</v>
          </cell>
          <cell r="CF432">
            <v>91</v>
          </cell>
          <cell r="CL432">
            <v>83</v>
          </cell>
          <cell r="CR432">
            <v>55</v>
          </cell>
          <cell r="CX432">
            <v>38</v>
          </cell>
          <cell r="DD432">
            <v>15</v>
          </cell>
          <cell r="DJ432">
            <v>2</v>
          </cell>
          <cell r="DP432">
            <v>1</v>
          </cell>
          <cell r="DV432">
            <v>0</v>
          </cell>
          <cell r="EB432">
            <v>0</v>
          </cell>
          <cell r="EH432">
            <v>0</v>
          </cell>
          <cell r="EK432">
            <v>160</v>
          </cell>
          <cell r="EL432">
            <v>968</v>
          </cell>
          <cell r="EM432">
            <v>285</v>
          </cell>
          <cell r="EO432">
            <v>11.3</v>
          </cell>
          <cell r="EP432">
            <v>68.5</v>
          </cell>
          <cell r="EQ432">
            <v>20.2</v>
          </cell>
          <cell r="ER432">
            <v>43.6</v>
          </cell>
          <cell r="ES432"/>
        </row>
        <row r="433">
          <cell r="E433">
            <v>1286</v>
          </cell>
          <cell r="F433">
            <v>49</v>
          </cell>
          <cell r="L433">
            <v>29</v>
          </cell>
          <cell r="R433">
            <v>48</v>
          </cell>
          <cell r="X433">
            <v>53</v>
          </cell>
          <cell r="AD433">
            <v>69</v>
          </cell>
          <cell r="AJ433">
            <v>86</v>
          </cell>
          <cell r="AP433">
            <v>107</v>
          </cell>
          <cell r="AV433">
            <v>89</v>
          </cell>
          <cell r="BB433">
            <v>93</v>
          </cell>
          <cell r="BH433">
            <v>104</v>
          </cell>
          <cell r="BN433">
            <v>95</v>
          </cell>
          <cell r="BT433">
            <v>101</v>
          </cell>
          <cell r="BZ433">
            <v>70</v>
          </cell>
          <cell r="CF433">
            <v>72</v>
          </cell>
          <cell r="CL433">
            <v>87</v>
          </cell>
          <cell r="CR433">
            <v>67</v>
          </cell>
          <cell r="CX433">
            <v>36</v>
          </cell>
          <cell r="DD433">
            <v>22</v>
          </cell>
          <cell r="DJ433">
            <v>7</v>
          </cell>
          <cell r="DP433">
            <v>2</v>
          </cell>
          <cell r="DV433">
            <v>0</v>
          </cell>
          <cell r="EB433">
            <v>0</v>
          </cell>
          <cell r="EH433">
            <v>0</v>
          </cell>
          <cell r="EK433">
            <v>126</v>
          </cell>
          <cell r="EL433">
            <v>867</v>
          </cell>
          <cell r="EM433">
            <v>293</v>
          </cell>
          <cell r="EO433">
            <v>9.8000000000000007</v>
          </cell>
          <cell r="EP433">
            <v>67.400000000000006</v>
          </cell>
          <cell r="EQ433">
            <v>22.8</v>
          </cell>
          <cell r="ER433">
            <v>45.1</v>
          </cell>
          <cell r="ES433"/>
        </row>
        <row r="434">
          <cell r="E434">
            <v>194335</v>
          </cell>
          <cell r="F434">
            <v>7043</v>
          </cell>
          <cell r="L434">
            <v>7441</v>
          </cell>
          <cell r="R434">
            <v>7727</v>
          </cell>
          <cell r="X434">
            <v>8708</v>
          </cell>
          <cell r="AD434">
            <v>10437</v>
          </cell>
          <cell r="AJ434">
            <v>10072</v>
          </cell>
          <cell r="AP434">
            <v>10445</v>
          </cell>
          <cell r="AV434">
            <v>11157</v>
          </cell>
          <cell r="BB434">
            <v>12913</v>
          </cell>
          <cell r="BH434">
            <v>15725</v>
          </cell>
          <cell r="BN434">
            <v>13885</v>
          </cell>
          <cell r="BT434">
            <v>12606</v>
          </cell>
          <cell r="BZ434">
            <v>10624</v>
          </cell>
          <cell r="CF434">
            <v>11312</v>
          </cell>
          <cell r="CL434">
            <v>14436</v>
          </cell>
          <cell r="CR434">
            <v>11596</v>
          </cell>
          <cell r="CX434">
            <v>8898</v>
          </cell>
          <cell r="DD434">
            <v>5817</v>
          </cell>
          <cell r="DJ434">
            <v>2617</v>
          </cell>
          <cell r="DP434">
            <v>744</v>
          </cell>
          <cell r="DV434">
            <v>124</v>
          </cell>
          <cell r="EB434">
            <v>8</v>
          </cell>
          <cell r="EH434">
            <v>0</v>
          </cell>
          <cell r="EK434">
            <v>22211</v>
          </cell>
          <cell r="EL434">
            <v>116572</v>
          </cell>
          <cell r="EM434">
            <v>55552</v>
          </cell>
          <cell r="EO434">
            <v>11.4</v>
          </cell>
          <cell r="EP434">
            <v>60</v>
          </cell>
          <cell r="EQ434">
            <v>28.6</v>
          </cell>
          <cell r="ER434">
            <v>47.3</v>
          </cell>
          <cell r="ES434">
            <v>107</v>
          </cell>
        </row>
        <row r="435">
          <cell r="E435">
            <v>92173</v>
          </cell>
          <cell r="F435">
            <v>3702</v>
          </cell>
          <cell r="L435">
            <v>3828</v>
          </cell>
          <cell r="R435">
            <v>3969</v>
          </cell>
          <cell r="X435">
            <v>4458</v>
          </cell>
          <cell r="AD435">
            <v>5186</v>
          </cell>
          <cell r="AJ435">
            <v>4869</v>
          </cell>
          <cell r="AP435">
            <v>5041</v>
          </cell>
          <cell r="AV435">
            <v>5481</v>
          </cell>
          <cell r="BB435">
            <v>6418</v>
          </cell>
          <cell r="BH435">
            <v>7683</v>
          </cell>
          <cell r="BN435">
            <v>6888</v>
          </cell>
          <cell r="BT435">
            <v>6070</v>
          </cell>
          <cell r="BZ435">
            <v>5221</v>
          </cell>
          <cell r="CF435">
            <v>5303</v>
          </cell>
          <cell r="CL435">
            <v>6576</v>
          </cell>
          <cell r="CR435">
            <v>4907</v>
          </cell>
          <cell r="CX435">
            <v>3635</v>
          </cell>
          <cell r="DD435">
            <v>2105</v>
          </cell>
          <cell r="DJ435">
            <v>705</v>
          </cell>
          <cell r="DP435">
            <v>115</v>
          </cell>
          <cell r="DV435">
            <v>12</v>
          </cell>
          <cell r="EB435">
            <v>1</v>
          </cell>
          <cell r="EH435">
            <v>0</v>
          </cell>
          <cell r="EK435">
            <v>11499</v>
          </cell>
          <cell r="EL435">
            <v>57315</v>
          </cell>
          <cell r="EM435">
            <v>23359</v>
          </cell>
          <cell r="EO435">
            <v>12.5</v>
          </cell>
          <cell r="EP435">
            <v>62.2</v>
          </cell>
          <cell r="EQ435">
            <v>25.3</v>
          </cell>
          <cell r="ER435">
            <v>45.4</v>
          </cell>
          <cell r="ES435"/>
        </row>
        <row r="436">
          <cell r="E436">
            <v>102162</v>
          </cell>
          <cell r="F436">
            <v>3341</v>
          </cell>
          <cell r="L436">
            <v>3613</v>
          </cell>
          <cell r="R436">
            <v>3758</v>
          </cell>
          <cell r="X436">
            <v>4250</v>
          </cell>
          <cell r="AD436">
            <v>5251</v>
          </cell>
          <cell r="AJ436">
            <v>5203</v>
          </cell>
          <cell r="AP436">
            <v>5404</v>
          </cell>
          <cell r="AV436">
            <v>5676</v>
          </cell>
          <cell r="BB436">
            <v>6495</v>
          </cell>
          <cell r="BH436">
            <v>8042</v>
          </cell>
          <cell r="BN436">
            <v>6997</v>
          </cell>
          <cell r="BT436">
            <v>6536</v>
          </cell>
          <cell r="BZ436">
            <v>5403</v>
          </cell>
          <cell r="CF436">
            <v>6009</v>
          </cell>
          <cell r="CL436">
            <v>7860</v>
          </cell>
          <cell r="CR436">
            <v>6689</v>
          </cell>
          <cell r="CX436">
            <v>5263</v>
          </cell>
          <cell r="DD436">
            <v>3712</v>
          </cell>
          <cell r="DJ436">
            <v>1912</v>
          </cell>
          <cell r="DP436">
            <v>629</v>
          </cell>
          <cell r="DV436">
            <v>112</v>
          </cell>
          <cell r="EB436">
            <v>7</v>
          </cell>
          <cell r="EH436">
            <v>0</v>
          </cell>
          <cell r="EK436">
            <v>10712</v>
          </cell>
          <cell r="EL436">
            <v>59257</v>
          </cell>
          <cell r="EM436">
            <v>32193</v>
          </cell>
          <cell r="EO436">
            <v>10.5</v>
          </cell>
          <cell r="EP436">
            <v>58</v>
          </cell>
          <cell r="EQ436">
            <v>31.5</v>
          </cell>
          <cell r="ER436">
            <v>48.9</v>
          </cell>
          <cell r="ES436"/>
        </row>
        <row r="437">
          <cell r="E437">
            <v>189568</v>
          </cell>
          <cell r="F437">
            <v>6954</v>
          </cell>
          <cell r="L437">
            <v>7332</v>
          </cell>
          <cell r="R437">
            <v>7558</v>
          </cell>
          <cell r="X437">
            <v>8530</v>
          </cell>
          <cell r="AD437">
            <v>10307</v>
          </cell>
          <cell r="AJ437">
            <v>9951</v>
          </cell>
          <cell r="AP437">
            <v>10297</v>
          </cell>
          <cell r="AV437">
            <v>11014</v>
          </cell>
          <cell r="BB437">
            <v>12698</v>
          </cell>
          <cell r="BH437">
            <v>15430</v>
          </cell>
          <cell r="BN437">
            <v>13589</v>
          </cell>
          <cell r="BT437">
            <v>12277</v>
          </cell>
          <cell r="BZ437">
            <v>10244</v>
          </cell>
          <cell r="CF437">
            <v>10872</v>
          </cell>
          <cell r="CL437">
            <v>13944</v>
          </cell>
          <cell r="CR437">
            <v>11210</v>
          </cell>
          <cell r="CX437">
            <v>8564</v>
          </cell>
          <cell r="DD437">
            <v>5525</v>
          </cell>
          <cell r="DJ437">
            <v>2461</v>
          </cell>
          <cell r="DP437">
            <v>685</v>
          </cell>
          <cell r="DV437">
            <v>119</v>
          </cell>
          <cell r="EB437">
            <v>7</v>
          </cell>
          <cell r="EH437">
            <v>0</v>
          </cell>
          <cell r="EK437">
            <v>21844</v>
          </cell>
          <cell r="EL437">
            <v>114337</v>
          </cell>
          <cell r="EM437">
            <v>53387</v>
          </cell>
          <cell r="EO437">
            <v>11.5</v>
          </cell>
          <cell r="EP437">
            <v>60.3</v>
          </cell>
          <cell r="EQ437">
            <v>28.2</v>
          </cell>
          <cell r="ER437">
            <v>47</v>
          </cell>
          <cell r="ES437">
            <v>107</v>
          </cell>
        </row>
        <row r="438">
          <cell r="E438">
            <v>89850</v>
          </cell>
          <cell r="F438">
            <v>3664</v>
          </cell>
          <cell r="L438">
            <v>3765</v>
          </cell>
          <cell r="R438">
            <v>3875</v>
          </cell>
          <cell r="X438">
            <v>4365</v>
          </cell>
          <cell r="AD438">
            <v>5113</v>
          </cell>
          <cell r="AJ438">
            <v>4802</v>
          </cell>
          <cell r="AP438">
            <v>4961</v>
          </cell>
          <cell r="AV438">
            <v>5397</v>
          </cell>
          <cell r="BB438">
            <v>6308</v>
          </cell>
          <cell r="BH438">
            <v>7531</v>
          </cell>
          <cell r="BN438">
            <v>6725</v>
          </cell>
          <cell r="BT438">
            <v>5908</v>
          </cell>
          <cell r="BZ438">
            <v>5011</v>
          </cell>
          <cell r="CF438">
            <v>5081</v>
          </cell>
          <cell r="CL438">
            <v>6329</v>
          </cell>
          <cell r="CR438">
            <v>4736</v>
          </cell>
          <cell r="CX438">
            <v>3501</v>
          </cell>
          <cell r="DD438">
            <v>2004</v>
          </cell>
          <cell r="DJ438">
            <v>657</v>
          </cell>
          <cell r="DP438">
            <v>104</v>
          </cell>
          <cell r="DV438">
            <v>12</v>
          </cell>
          <cell r="EB438">
            <v>1</v>
          </cell>
          <cell r="EH438">
            <v>0</v>
          </cell>
          <cell r="EK438">
            <v>11304</v>
          </cell>
          <cell r="EL438">
            <v>56121</v>
          </cell>
          <cell r="EM438">
            <v>22425</v>
          </cell>
          <cell r="EO438">
            <v>12.6</v>
          </cell>
          <cell r="EP438">
            <v>62.5</v>
          </cell>
          <cell r="EQ438">
            <v>25</v>
          </cell>
          <cell r="ER438">
            <v>45.2</v>
          </cell>
          <cell r="ES438"/>
        </row>
        <row r="439">
          <cell r="E439">
            <v>99718</v>
          </cell>
          <cell r="F439">
            <v>3290</v>
          </cell>
          <cell r="L439">
            <v>3567</v>
          </cell>
          <cell r="R439">
            <v>3683</v>
          </cell>
          <cell r="X439">
            <v>4165</v>
          </cell>
          <cell r="AD439">
            <v>5194</v>
          </cell>
          <cell r="AJ439">
            <v>5149</v>
          </cell>
          <cell r="AP439">
            <v>5336</v>
          </cell>
          <cell r="AV439">
            <v>5617</v>
          </cell>
          <cell r="BB439">
            <v>6390</v>
          </cell>
          <cell r="BH439">
            <v>7899</v>
          </cell>
          <cell r="BN439">
            <v>6864</v>
          </cell>
          <cell r="BT439">
            <v>6369</v>
          </cell>
          <cell r="BZ439">
            <v>5233</v>
          </cell>
          <cell r="CF439">
            <v>5791</v>
          </cell>
          <cell r="CL439">
            <v>7615</v>
          </cell>
          <cell r="CR439">
            <v>6474</v>
          </cell>
          <cell r="CX439">
            <v>5063</v>
          </cell>
          <cell r="DD439">
            <v>3521</v>
          </cell>
          <cell r="DJ439">
            <v>1804</v>
          </cell>
          <cell r="DP439">
            <v>581</v>
          </cell>
          <cell r="DV439">
            <v>107</v>
          </cell>
          <cell r="EB439">
            <v>6</v>
          </cell>
          <cell r="EH439">
            <v>0</v>
          </cell>
          <cell r="EK439">
            <v>10540</v>
          </cell>
          <cell r="EL439">
            <v>58216</v>
          </cell>
          <cell r="EM439">
            <v>30962</v>
          </cell>
          <cell r="EO439">
            <v>10.6</v>
          </cell>
          <cell r="EP439">
            <v>58.4</v>
          </cell>
          <cell r="EQ439">
            <v>31</v>
          </cell>
          <cell r="ER439">
            <v>48.7</v>
          </cell>
          <cell r="ES439"/>
        </row>
        <row r="440">
          <cell r="E440">
            <v>37487</v>
          </cell>
          <cell r="F440">
            <v>1413</v>
          </cell>
          <cell r="L440">
            <v>1476</v>
          </cell>
          <cell r="R440">
            <v>1520</v>
          </cell>
          <cell r="X440">
            <v>1796</v>
          </cell>
          <cell r="AD440">
            <v>1991</v>
          </cell>
          <cell r="AJ440">
            <v>1866</v>
          </cell>
          <cell r="AP440">
            <v>1992</v>
          </cell>
          <cell r="AV440">
            <v>2027</v>
          </cell>
          <cell r="BB440">
            <v>2478</v>
          </cell>
          <cell r="BH440">
            <v>3112</v>
          </cell>
          <cell r="BN440">
            <v>2798</v>
          </cell>
          <cell r="BT440">
            <v>2514</v>
          </cell>
          <cell r="BZ440">
            <v>2109</v>
          </cell>
          <cell r="CF440">
            <v>2092</v>
          </cell>
          <cell r="CL440">
            <v>2734</v>
          </cell>
          <cell r="CR440">
            <v>2237</v>
          </cell>
          <cell r="CX440">
            <v>1670</v>
          </cell>
          <cell r="DD440">
            <v>1048</v>
          </cell>
          <cell r="DJ440">
            <v>456</v>
          </cell>
          <cell r="DP440">
            <v>127</v>
          </cell>
          <cell r="DV440">
            <v>28</v>
          </cell>
          <cell r="EB440">
            <v>3</v>
          </cell>
          <cell r="EH440">
            <v>0</v>
          </cell>
          <cell r="EK440">
            <v>4409</v>
          </cell>
          <cell r="EL440">
            <v>22683</v>
          </cell>
          <cell r="EM440">
            <v>10395</v>
          </cell>
          <cell r="EO440">
            <v>11.8</v>
          </cell>
          <cell r="EP440">
            <v>60.5</v>
          </cell>
          <cell r="EQ440">
            <v>27.7</v>
          </cell>
          <cell r="ER440">
            <v>46.9</v>
          </cell>
          <cell r="ES440">
            <v>107</v>
          </cell>
        </row>
        <row r="441">
          <cell r="E441">
            <v>17853</v>
          </cell>
          <cell r="F441">
            <v>762</v>
          </cell>
          <cell r="L441">
            <v>763</v>
          </cell>
          <cell r="R441">
            <v>775</v>
          </cell>
          <cell r="X441">
            <v>946</v>
          </cell>
          <cell r="AD441">
            <v>1051</v>
          </cell>
          <cell r="AJ441">
            <v>902</v>
          </cell>
          <cell r="AP441">
            <v>961</v>
          </cell>
          <cell r="AV441">
            <v>973</v>
          </cell>
          <cell r="BB441">
            <v>1232</v>
          </cell>
          <cell r="BH441">
            <v>1492</v>
          </cell>
          <cell r="BN441">
            <v>1379</v>
          </cell>
          <cell r="BT441">
            <v>1208</v>
          </cell>
          <cell r="BZ441">
            <v>1040</v>
          </cell>
          <cell r="CF441">
            <v>955</v>
          </cell>
          <cell r="CL441">
            <v>1226</v>
          </cell>
          <cell r="CR441">
            <v>963</v>
          </cell>
          <cell r="CX441">
            <v>680</v>
          </cell>
          <cell r="DD441">
            <v>403</v>
          </cell>
          <cell r="DJ441">
            <v>119</v>
          </cell>
          <cell r="DP441">
            <v>21</v>
          </cell>
          <cell r="DV441">
            <v>2</v>
          </cell>
          <cell r="EB441">
            <v>0</v>
          </cell>
          <cell r="EH441">
            <v>0</v>
          </cell>
          <cell r="EK441">
            <v>2300</v>
          </cell>
          <cell r="EL441">
            <v>11184</v>
          </cell>
          <cell r="EM441">
            <v>4369</v>
          </cell>
          <cell r="EO441">
            <v>12.9</v>
          </cell>
          <cell r="EP441">
            <v>62.6</v>
          </cell>
          <cell r="EQ441">
            <v>24.5</v>
          </cell>
          <cell r="ER441">
            <v>45</v>
          </cell>
          <cell r="ES441"/>
        </row>
        <row r="442">
          <cell r="E442">
            <v>19634</v>
          </cell>
          <cell r="F442">
            <v>651</v>
          </cell>
          <cell r="L442">
            <v>713</v>
          </cell>
          <cell r="R442">
            <v>745</v>
          </cell>
          <cell r="X442">
            <v>850</v>
          </cell>
          <cell r="AD442">
            <v>940</v>
          </cell>
          <cell r="AJ442">
            <v>964</v>
          </cell>
          <cell r="AP442">
            <v>1031</v>
          </cell>
          <cell r="AV442">
            <v>1054</v>
          </cell>
          <cell r="BB442">
            <v>1246</v>
          </cell>
          <cell r="BH442">
            <v>1620</v>
          </cell>
          <cell r="BN442">
            <v>1419</v>
          </cell>
          <cell r="BT442">
            <v>1306</v>
          </cell>
          <cell r="BZ442">
            <v>1069</v>
          </cell>
          <cell r="CF442">
            <v>1137</v>
          </cell>
          <cell r="CL442">
            <v>1508</v>
          </cell>
          <cell r="CR442">
            <v>1274</v>
          </cell>
          <cell r="CX442">
            <v>990</v>
          </cell>
          <cell r="DD442">
            <v>645</v>
          </cell>
          <cell r="DJ442">
            <v>337</v>
          </cell>
          <cell r="DP442">
            <v>106</v>
          </cell>
          <cell r="DV442">
            <v>26</v>
          </cell>
          <cell r="EB442">
            <v>3</v>
          </cell>
          <cell r="EH442">
            <v>0</v>
          </cell>
          <cell r="EK442">
            <v>2109</v>
          </cell>
          <cell r="EL442">
            <v>11499</v>
          </cell>
          <cell r="EM442">
            <v>6026</v>
          </cell>
          <cell r="EO442">
            <v>10.7</v>
          </cell>
          <cell r="EP442">
            <v>58.6</v>
          </cell>
          <cell r="EQ442">
            <v>30.7</v>
          </cell>
          <cell r="ER442">
            <v>48.7</v>
          </cell>
          <cell r="ES442"/>
        </row>
        <row r="443">
          <cell r="E443">
            <v>7506</v>
          </cell>
          <cell r="F443">
            <v>360</v>
          </cell>
          <cell r="L443">
            <v>302</v>
          </cell>
          <cell r="R443">
            <v>258</v>
          </cell>
          <cell r="X443">
            <v>296</v>
          </cell>
          <cell r="AD443">
            <v>391</v>
          </cell>
          <cell r="AJ443">
            <v>405</v>
          </cell>
          <cell r="AP443">
            <v>512</v>
          </cell>
          <cell r="AV443">
            <v>520</v>
          </cell>
          <cell r="BB443">
            <v>524</v>
          </cell>
          <cell r="BH443">
            <v>532</v>
          </cell>
          <cell r="BN443">
            <v>454</v>
          </cell>
          <cell r="BT443">
            <v>429</v>
          </cell>
          <cell r="BZ443">
            <v>361</v>
          </cell>
          <cell r="CF443">
            <v>412</v>
          </cell>
          <cell r="CL443">
            <v>564</v>
          </cell>
          <cell r="CR443">
            <v>465</v>
          </cell>
          <cell r="CX443">
            <v>356</v>
          </cell>
          <cell r="DD443">
            <v>228</v>
          </cell>
          <cell r="DJ443">
            <v>109</v>
          </cell>
          <cell r="DP443">
            <v>22</v>
          </cell>
          <cell r="DV443">
            <v>6</v>
          </cell>
          <cell r="EB443">
            <v>0</v>
          </cell>
          <cell r="EH443">
            <v>0</v>
          </cell>
          <cell r="EK443">
            <v>920</v>
          </cell>
          <cell r="EL443">
            <v>4424</v>
          </cell>
          <cell r="EM443">
            <v>2162</v>
          </cell>
          <cell r="EO443">
            <v>12.3</v>
          </cell>
          <cell r="EP443">
            <v>58.9</v>
          </cell>
          <cell r="EQ443">
            <v>28.8</v>
          </cell>
          <cell r="ER443">
            <v>46.5</v>
          </cell>
          <cell r="ES443">
            <v>103</v>
          </cell>
        </row>
        <row r="444">
          <cell r="E444">
            <v>3500</v>
          </cell>
          <cell r="F444">
            <v>197</v>
          </cell>
          <cell r="L444">
            <v>151</v>
          </cell>
          <cell r="R444">
            <v>129</v>
          </cell>
          <cell r="X444">
            <v>166</v>
          </cell>
          <cell r="AD444">
            <v>196</v>
          </cell>
          <cell r="AJ444">
            <v>190</v>
          </cell>
          <cell r="AP444">
            <v>233</v>
          </cell>
          <cell r="AV444">
            <v>258</v>
          </cell>
          <cell r="BB444">
            <v>263</v>
          </cell>
          <cell r="BH444">
            <v>257</v>
          </cell>
          <cell r="BN444">
            <v>207</v>
          </cell>
          <cell r="BT444">
            <v>208</v>
          </cell>
          <cell r="BZ444">
            <v>167</v>
          </cell>
          <cell r="CF444">
            <v>192</v>
          </cell>
          <cell r="CL444">
            <v>261</v>
          </cell>
          <cell r="CR444">
            <v>186</v>
          </cell>
          <cell r="CX444">
            <v>137</v>
          </cell>
          <cell r="DD444">
            <v>77</v>
          </cell>
          <cell r="DJ444">
            <v>22</v>
          </cell>
          <cell r="DP444">
            <v>3</v>
          </cell>
          <cell r="DV444">
            <v>0</v>
          </cell>
          <cell r="EB444">
            <v>0</v>
          </cell>
          <cell r="EH444">
            <v>0</v>
          </cell>
          <cell r="EK444">
            <v>477</v>
          </cell>
          <cell r="EL444">
            <v>2145</v>
          </cell>
          <cell r="EM444">
            <v>878</v>
          </cell>
          <cell r="EO444">
            <v>13.6</v>
          </cell>
          <cell r="EP444">
            <v>61.3</v>
          </cell>
          <cell r="EQ444">
            <v>25.1</v>
          </cell>
          <cell r="ER444">
            <v>44.2</v>
          </cell>
          <cell r="ES444"/>
        </row>
        <row r="445">
          <cell r="E445">
            <v>4006</v>
          </cell>
          <cell r="F445">
            <v>163</v>
          </cell>
          <cell r="L445">
            <v>151</v>
          </cell>
          <cell r="R445">
            <v>129</v>
          </cell>
          <cell r="X445">
            <v>130</v>
          </cell>
          <cell r="AD445">
            <v>195</v>
          </cell>
          <cell r="AJ445">
            <v>215</v>
          </cell>
          <cell r="AP445">
            <v>279</v>
          </cell>
          <cell r="AV445">
            <v>262</v>
          </cell>
          <cell r="BB445">
            <v>261</v>
          </cell>
          <cell r="BH445">
            <v>275</v>
          </cell>
          <cell r="BN445">
            <v>247</v>
          </cell>
          <cell r="BT445">
            <v>221</v>
          </cell>
          <cell r="BZ445">
            <v>194</v>
          </cell>
          <cell r="CF445">
            <v>220</v>
          </cell>
          <cell r="CL445">
            <v>303</v>
          </cell>
          <cell r="CR445">
            <v>279</v>
          </cell>
          <cell r="CX445">
            <v>219</v>
          </cell>
          <cell r="DD445">
            <v>151</v>
          </cell>
          <cell r="DJ445">
            <v>87</v>
          </cell>
          <cell r="DP445">
            <v>19</v>
          </cell>
          <cell r="DV445">
            <v>6</v>
          </cell>
          <cell r="EB445">
            <v>0</v>
          </cell>
          <cell r="EH445">
            <v>0</v>
          </cell>
          <cell r="EK445">
            <v>443</v>
          </cell>
          <cell r="EL445">
            <v>2279</v>
          </cell>
          <cell r="EM445">
            <v>1284</v>
          </cell>
          <cell r="EO445">
            <v>11.1</v>
          </cell>
          <cell r="EP445">
            <v>56.9</v>
          </cell>
          <cell r="EQ445">
            <v>32.1</v>
          </cell>
          <cell r="ER445">
            <v>48.6</v>
          </cell>
          <cell r="ES445"/>
        </row>
        <row r="446">
          <cell r="E446">
            <v>13792</v>
          </cell>
          <cell r="F446">
            <v>414</v>
          </cell>
          <cell r="L446">
            <v>517</v>
          </cell>
          <cell r="R446">
            <v>590</v>
          </cell>
          <cell r="X446">
            <v>732</v>
          </cell>
          <cell r="AD446">
            <v>712</v>
          </cell>
          <cell r="AJ446">
            <v>636</v>
          </cell>
          <cell r="AP446">
            <v>619</v>
          </cell>
          <cell r="AV446">
            <v>684</v>
          </cell>
          <cell r="BB446">
            <v>863</v>
          </cell>
          <cell r="BH446">
            <v>1170</v>
          </cell>
          <cell r="BN446">
            <v>998</v>
          </cell>
          <cell r="BT446">
            <v>923</v>
          </cell>
          <cell r="BZ446">
            <v>778</v>
          </cell>
          <cell r="CF446">
            <v>824</v>
          </cell>
          <cell r="CL446">
            <v>1131</v>
          </cell>
          <cell r="CR446">
            <v>893</v>
          </cell>
          <cell r="CX446">
            <v>651</v>
          </cell>
          <cell r="DD446">
            <v>420</v>
          </cell>
          <cell r="DJ446">
            <v>170</v>
          </cell>
          <cell r="DP446">
            <v>58</v>
          </cell>
          <cell r="DV446">
            <v>7</v>
          </cell>
          <cell r="EB446">
            <v>2</v>
          </cell>
          <cell r="EH446">
            <v>0</v>
          </cell>
          <cell r="EK446">
            <v>1521</v>
          </cell>
          <cell r="EL446">
            <v>8115</v>
          </cell>
          <cell r="EM446">
            <v>4156</v>
          </cell>
          <cell r="EO446">
            <v>11</v>
          </cell>
          <cell r="EP446">
            <v>58.8</v>
          </cell>
          <cell r="EQ446">
            <v>30.1</v>
          </cell>
          <cell r="ER446">
            <v>48.1</v>
          </cell>
          <cell r="ES446">
            <v>105</v>
          </cell>
        </row>
        <row r="447">
          <cell r="E447">
            <v>6582</v>
          </cell>
          <cell r="F447">
            <v>223</v>
          </cell>
          <cell r="L447">
            <v>267</v>
          </cell>
          <cell r="R447">
            <v>296</v>
          </cell>
          <cell r="X447">
            <v>384</v>
          </cell>
          <cell r="AD447">
            <v>357</v>
          </cell>
          <cell r="AJ447">
            <v>317</v>
          </cell>
          <cell r="AP447">
            <v>309</v>
          </cell>
          <cell r="AV447">
            <v>358</v>
          </cell>
          <cell r="BB447">
            <v>412</v>
          </cell>
          <cell r="BH447">
            <v>578</v>
          </cell>
          <cell r="BN447">
            <v>519</v>
          </cell>
          <cell r="BT447">
            <v>426</v>
          </cell>
          <cell r="BZ447">
            <v>370</v>
          </cell>
          <cell r="CF447">
            <v>397</v>
          </cell>
          <cell r="CL447">
            <v>505</v>
          </cell>
          <cell r="CR447">
            <v>379</v>
          </cell>
          <cell r="CX447">
            <v>270</v>
          </cell>
          <cell r="DD447">
            <v>158</v>
          </cell>
          <cell r="DJ447">
            <v>41</v>
          </cell>
          <cell r="DP447">
            <v>15</v>
          </cell>
          <cell r="DV447">
            <v>0</v>
          </cell>
          <cell r="EB447">
            <v>1</v>
          </cell>
          <cell r="EH447">
            <v>0</v>
          </cell>
          <cell r="EK447">
            <v>786</v>
          </cell>
          <cell r="EL447">
            <v>4030</v>
          </cell>
          <cell r="EM447">
            <v>1766</v>
          </cell>
          <cell r="EO447">
            <v>11.9</v>
          </cell>
          <cell r="EP447">
            <v>61.2</v>
          </cell>
          <cell r="EQ447">
            <v>26.8</v>
          </cell>
          <cell r="ER447">
            <v>46.2</v>
          </cell>
          <cell r="ES447"/>
        </row>
        <row r="448">
          <cell r="E448">
            <v>7210</v>
          </cell>
          <cell r="F448">
            <v>191</v>
          </cell>
          <cell r="L448">
            <v>250</v>
          </cell>
          <cell r="R448">
            <v>294</v>
          </cell>
          <cell r="X448">
            <v>348</v>
          </cell>
          <cell r="AD448">
            <v>355</v>
          </cell>
          <cell r="AJ448">
            <v>319</v>
          </cell>
          <cell r="AP448">
            <v>310</v>
          </cell>
          <cell r="AV448">
            <v>326</v>
          </cell>
          <cell r="BB448">
            <v>451</v>
          </cell>
          <cell r="BH448">
            <v>592</v>
          </cell>
          <cell r="BN448">
            <v>479</v>
          </cell>
          <cell r="BT448">
            <v>497</v>
          </cell>
          <cell r="BZ448">
            <v>408</v>
          </cell>
          <cell r="CF448">
            <v>427</v>
          </cell>
          <cell r="CL448">
            <v>626</v>
          </cell>
          <cell r="CR448">
            <v>514</v>
          </cell>
          <cell r="CX448">
            <v>381</v>
          </cell>
          <cell r="DD448">
            <v>262</v>
          </cell>
          <cell r="DJ448">
            <v>129</v>
          </cell>
          <cell r="DP448">
            <v>43</v>
          </cell>
          <cell r="DV448">
            <v>7</v>
          </cell>
          <cell r="EB448">
            <v>1</v>
          </cell>
          <cell r="EH448">
            <v>0</v>
          </cell>
          <cell r="EK448">
            <v>735</v>
          </cell>
          <cell r="EL448">
            <v>4085</v>
          </cell>
          <cell r="EM448">
            <v>2390</v>
          </cell>
          <cell r="EO448">
            <v>10.199999999999999</v>
          </cell>
          <cell r="EP448">
            <v>56.7</v>
          </cell>
          <cell r="EQ448">
            <v>33.1</v>
          </cell>
          <cell r="ER448">
            <v>49.8</v>
          </cell>
          <cell r="ES448"/>
        </row>
        <row r="449">
          <cell r="E449">
            <v>12873</v>
          </cell>
          <cell r="F449">
            <v>551</v>
          </cell>
          <cell r="L449">
            <v>554</v>
          </cell>
          <cell r="R449">
            <v>542</v>
          </cell>
          <cell r="X449">
            <v>522</v>
          </cell>
          <cell r="AD449">
            <v>834</v>
          </cell>
          <cell r="AJ449">
            <v>805</v>
          </cell>
          <cell r="AP449">
            <v>900</v>
          </cell>
          <cell r="AV449">
            <v>930</v>
          </cell>
          <cell r="BB449">
            <v>1070</v>
          </cell>
          <cell r="BH449">
            <v>1048</v>
          </cell>
          <cell r="BN449">
            <v>867</v>
          </cell>
          <cell r="BT449">
            <v>695</v>
          </cell>
          <cell r="BZ449">
            <v>624</v>
          </cell>
          <cell r="CF449">
            <v>650</v>
          </cell>
          <cell r="CL449">
            <v>746</v>
          </cell>
          <cell r="CR449">
            <v>585</v>
          </cell>
          <cell r="CX449">
            <v>507</v>
          </cell>
          <cell r="DD449">
            <v>273</v>
          </cell>
          <cell r="DJ449">
            <v>124</v>
          </cell>
          <cell r="DP449">
            <v>38</v>
          </cell>
          <cell r="DV449">
            <v>8</v>
          </cell>
          <cell r="EB449">
            <v>0</v>
          </cell>
          <cell r="EH449">
            <v>0</v>
          </cell>
          <cell r="EK449">
            <v>1647</v>
          </cell>
          <cell r="EL449">
            <v>8295</v>
          </cell>
          <cell r="EM449">
            <v>2931</v>
          </cell>
          <cell r="EO449">
            <v>12.8</v>
          </cell>
          <cell r="EP449">
            <v>64.400000000000006</v>
          </cell>
          <cell r="EQ449">
            <v>22.8</v>
          </cell>
          <cell r="ER449">
            <v>43.9</v>
          </cell>
          <cell r="ES449">
            <v>103</v>
          </cell>
        </row>
        <row r="450">
          <cell r="E450">
            <v>6024</v>
          </cell>
          <cell r="F450">
            <v>299</v>
          </cell>
          <cell r="L450">
            <v>284</v>
          </cell>
          <cell r="R450">
            <v>282</v>
          </cell>
          <cell r="X450">
            <v>247</v>
          </cell>
          <cell r="AD450">
            <v>392</v>
          </cell>
          <cell r="AJ450">
            <v>348</v>
          </cell>
          <cell r="AP450">
            <v>425</v>
          </cell>
          <cell r="AV450">
            <v>456</v>
          </cell>
          <cell r="BB450">
            <v>510</v>
          </cell>
          <cell r="BH450">
            <v>515</v>
          </cell>
          <cell r="BN450">
            <v>431</v>
          </cell>
          <cell r="BT450">
            <v>329</v>
          </cell>
          <cell r="BZ450">
            <v>312</v>
          </cell>
          <cell r="CF450">
            <v>302</v>
          </cell>
          <cell r="CL450">
            <v>329</v>
          </cell>
          <cell r="CR450">
            <v>231</v>
          </cell>
          <cell r="CX450">
            <v>191</v>
          </cell>
          <cell r="DD450">
            <v>103</v>
          </cell>
          <cell r="DJ450">
            <v>35</v>
          </cell>
          <cell r="DP450">
            <v>2</v>
          </cell>
          <cell r="DV450">
            <v>1</v>
          </cell>
          <cell r="EB450">
            <v>0</v>
          </cell>
          <cell r="EH450">
            <v>0</v>
          </cell>
          <cell r="EK450">
            <v>865</v>
          </cell>
          <cell r="EL450">
            <v>3965</v>
          </cell>
          <cell r="EM450">
            <v>1194</v>
          </cell>
          <cell r="EO450">
            <v>14.4</v>
          </cell>
          <cell r="EP450">
            <v>65.8</v>
          </cell>
          <cell r="EQ450">
            <v>19.8</v>
          </cell>
          <cell r="ER450">
            <v>42.3</v>
          </cell>
          <cell r="ES450"/>
        </row>
        <row r="451">
          <cell r="E451">
            <v>6849</v>
          </cell>
          <cell r="F451">
            <v>252</v>
          </cell>
          <cell r="L451">
            <v>270</v>
          </cell>
          <cell r="R451">
            <v>260</v>
          </cell>
          <cell r="X451">
            <v>275</v>
          </cell>
          <cell r="AD451">
            <v>442</v>
          </cell>
          <cell r="AJ451">
            <v>457</v>
          </cell>
          <cell r="AP451">
            <v>475</v>
          </cell>
          <cell r="AV451">
            <v>474</v>
          </cell>
          <cell r="BB451">
            <v>560</v>
          </cell>
          <cell r="BH451">
            <v>533</v>
          </cell>
          <cell r="BN451">
            <v>436</v>
          </cell>
          <cell r="BT451">
            <v>366</v>
          </cell>
          <cell r="BZ451">
            <v>312</v>
          </cell>
          <cell r="CF451">
            <v>348</v>
          </cell>
          <cell r="CL451">
            <v>417</v>
          </cell>
          <cell r="CR451">
            <v>354</v>
          </cell>
          <cell r="CX451">
            <v>316</v>
          </cell>
          <cell r="DD451">
            <v>170</v>
          </cell>
          <cell r="DJ451">
            <v>89</v>
          </cell>
          <cell r="DP451">
            <v>36</v>
          </cell>
          <cell r="DV451">
            <v>7</v>
          </cell>
          <cell r="EB451">
            <v>0</v>
          </cell>
          <cell r="EH451">
            <v>0</v>
          </cell>
          <cell r="EK451">
            <v>782</v>
          </cell>
          <cell r="EL451">
            <v>4330</v>
          </cell>
          <cell r="EM451">
            <v>1737</v>
          </cell>
          <cell r="EO451">
            <v>11.4</v>
          </cell>
          <cell r="EP451">
            <v>63.2</v>
          </cell>
          <cell r="EQ451">
            <v>25.4</v>
          </cell>
          <cell r="ER451">
            <v>45.3</v>
          </cell>
          <cell r="ES451"/>
        </row>
        <row r="452">
          <cell r="E452">
            <v>11551</v>
          </cell>
          <cell r="F452">
            <v>438</v>
          </cell>
          <cell r="L452">
            <v>444</v>
          </cell>
          <cell r="R452">
            <v>394</v>
          </cell>
          <cell r="X452">
            <v>419</v>
          </cell>
          <cell r="AD452">
            <v>723</v>
          </cell>
          <cell r="AJ452">
            <v>929</v>
          </cell>
          <cell r="AP452">
            <v>806</v>
          </cell>
          <cell r="AV452">
            <v>889</v>
          </cell>
          <cell r="BB452">
            <v>876</v>
          </cell>
          <cell r="BH452">
            <v>906</v>
          </cell>
          <cell r="BN452">
            <v>783</v>
          </cell>
          <cell r="BT452">
            <v>713</v>
          </cell>
          <cell r="BZ452">
            <v>597</v>
          </cell>
          <cell r="CF452">
            <v>611</v>
          </cell>
          <cell r="CL452">
            <v>716</v>
          </cell>
          <cell r="CR452">
            <v>502</v>
          </cell>
          <cell r="CX452">
            <v>365</v>
          </cell>
          <cell r="DD452">
            <v>290</v>
          </cell>
          <cell r="DJ452">
            <v>109</v>
          </cell>
          <cell r="DP452">
            <v>34</v>
          </cell>
          <cell r="DV452">
            <v>7</v>
          </cell>
          <cell r="EB452">
            <v>0</v>
          </cell>
          <cell r="EH452">
            <v>0</v>
          </cell>
          <cell r="EK452">
            <v>1276</v>
          </cell>
          <cell r="EL452">
            <v>7641</v>
          </cell>
          <cell r="EM452">
            <v>2634</v>
          </cell>
          <cell r="EO452">
            <v>11</v>
          </cell>
          <cell r="EP452">
            <v>66.2</v>
          </cell>
          <cell r="EQ452">
            <v>22.8</v>
          </cell>
          <cell r="ER452">
            <v>44.4</v>
          </cell>
          <cell r="ES452">
            <v>104</v>
          </cell>
        </row>
        <row r="453">
          <cell r="E453">
            <v>5527</v>
          </cell>
          <cell r="F453">
            <v>228</v>
          </cell>
          <cell r="L453">
            <v>227</v>
          </cell>
          <cell r="R453">
            <v>201</v>
          </cell>
          <cell r="X453">
            <v>206</v>
          </cell>
          <cell r="AD453">
            <v>340</v>
          </cell>
          <cell r="AJ453">
            <v>475</v>
          </cell>
          <cell r="AP453">
            <v>385</v>
          </cell>
          <cell r="AV453">
            <v>430</v>
          </cell>
          <cell r="BB453">
            <v>441</v>
          </cell>
          <cell r="BH453">
            <v>442</v>
          </cell>
          <cell r="BN453">
            <v>390</v>
          </cell>
          <cell r="BT453">
            <v>351</v>
          </cell>
          <cell r="BZ453">
            <v>293</v>
          </cell>
          <cell r="CF453">
            <v>292</v>
          </cell>
          <cell r="CL453">
            <v>356</v>
          </cell>
          <cell r="CR453">
            <v>210</v>
          </cell>
          <cell r="CX453">
            <v>136</v>
          </cell>
          <cell r="DD453">
            <v>95</v>
          </cell>
          <cell r="DJ453">
            <v>24</v>
          </cell>
          <cell r="DP453">
            <v>3</v>
          </cell>
          <cell r="DV453">
            <v>2</v>
          </cell>
          <cell r="EB453">
            <v>0</v>
          </cell>
          <cell r="EH453">
            <v>0</v>
          </cell>
          <cell r="EK453">
            <v>656</v>
          </cell>
          <cell r="EL453">
            <v>3753</v>
          </cell>
          <cell r="EM453">
            <v>1118</v>
          </cell>
          <cell r="EO453">
            <v>11.9</v>
          </cell>
          <cell r="EP453">
            <v>67.900000000000006</v>
          </cell>
          <cell r="EQ453">
            <v>20.2</v>
          </cell>
          <cell r="ER453">
            <v>43</v>
          </cell>
          <cell r="ES453"/>
        </row>
        <row r="454">
          <cell r="E454">
            <v>6024</v>
          </cell>
          <cell r="F454">
            <v>210</v>
          </cell>
          <cell r="L454">
            <v>217</v>
          </cell>
          <cell r="R454">
            <v>193</v>
          </cell>
          <cell r="X454">
            <v>213</v>
          </cell>
          <cell r="AD454">
            <v>383</v>
          </cell>
          <cell r="AJ454">
            <v>454</v>
          </cell>
          <cell r="AP454">
            <v>421</v>
          </cell>
          <cell r="AV454">
            <v>459</v>
          </cell>
          <cell r="BB454">
            <v>435</v>
          </cell>
          <cell r="BH454">
            <v>464</v>
          </cell>
          <cell r="BN454">
            <v>393</v>
          </cell>
          <cell r="BT454">
            <v>362</v>
          </cell>
          <cell r="BZ454">
            <v>304</v>
          </cell>
          <cell r="CF454">
            <v>319</v>
          </cell>
          <cell r="CL454">
            <v>360</v>
          </cell>
          <cell r="CR454">
            <v>292</v>
          </cell>
          <cell r="CX454">
            <v>229</v>
          </cell>
          <cell r="DD454">
            <v>195</v>
          </cell>
          <cell r="DJ454">
            <v>85</v>
          </cell>
          <cell r="DP454">
            <v>31</v>
          </cell>
          <cell r="DV454">
            <v>5</v>
          </cell>
          <cell r="EB454">
            <v>0</v>
          </cell>
          <cell r="EH454">
            <v>0</v>
          </cell>
          <cell r="EK454">
            <v>620</v>
          </cell>
          <cell r="EL454">
            <v>3888</v>
          </cell>
          <cell r="EM454">
            <v>1516</v>
          </cell>
          <cell r="EO454">
            <v>10.3</v>
          </cell>
          <cell r="EP454">
            <v>64.5</v>
          </cell>
          <cell r="EQ454">
            <v>25.2</v>
          </cell>
          <cell r="ER454">
            <v>45.8</v>
          </cell>
          <cell r="ES454"/>
        </row>
        <row r="455">
          <cell r="E455">
            <v>9716</v>
          </cell>
          <cell r="F455">
            <v>403</v>
          </cell>
          <cell r="L455">
            <v>352</v>
          </cell>
          <cell r="R455">
            <v>362</v>
          </cell>
          <cell r="X455">
            <v>355</v>
          </cell>
          <cell r="AD455">
            <v>669</v>
          </cell>
          <cell r="AJ455">
            <v>797</v>
          </cell>
          <cell r="AP455">
            <v>733</v>
          </cell>
          <cell r="AV455">
            <v>730</v>
          </cell>
          <cell r="BB455">
            <v>779</v>
          </cell>
          <cell r="BH455">
            <v>865</v>
          </cell>
          <cell r="BN455">
            <v>708</v>
          </cell>
          <cell r="BT455">
            <v>625</v>
          </cell>
          <cell r="BZ455">
            <v>427</v>
          </cell>
          <cell r="CF455">
            <v>428</v>
          </cell>
          <cell r="CL455">
            <v>518</v>
          </cell>
          <cell r="CR455">
            <v>380</v>
          </cell>
          <cell r="CX455">
            <v>281</v>
          </cell>
          <cell r="DD455">
            <v>196</v>
          </cell>
          <cell r="DJ455">
            <v>82</v>
          </cell>
          <cell r="DP455">
            <v>22</v>
          </cell>
          <cell r="DV455">
            <v>4</v>
          </cell>
          <cell r="EB455">
            <v>0</v>
          </cell>
          <cell r="EH455">
            <v>0</v>
          </cell>
          <cell r="EK455">
            <v>1117</v>
          </cell>
          <cell r="EL455">
            <v>6688</v>
          </cell>
          <cell r="EM455">
            <v>1911</v>
          </cell>
          <cell r="EO455">
            <v>11.5</v>
          </cell>
          <cell r="EP455">
            <v>68.8</v>
          </cell>
          <cell r="EQ455">
            <v>19.7</v>
          </cell>
          <cell r="ER455">
            <v>43</v>
          </cell>
          <cell r="ES455">
            <v>103</v>
          </cell>
        </row>
        <row r="456">
          <cell r="E456">
            <v>4520</v>
          </cell>
          <cell r="F456">
            <v>217</v>
          </cell>
          <cell r="L456">
            <v>162</v>
          </cell>
          <cell r="R456">
            <v>191</v>
          </cell>
          <cell r="X456">
            <v>170</v>
          </cell>
          <cell r="AD456">
            <v>299</v>
          </cell>
          <cell r="AJ456">
            <v>363</v>
          </cell>
          <cell r="AP456">
            <v>333</v>
          </cell>
          <cell r="AV456">
            <v>360</v>
          </cell>
          <cell r="BB456">
            <v>381</v>
          </cell>
          <cell r="BH456">
            <v>437</v>
          </cell>
          <cell r="BN456">
            <v>331</v>
          </cell>
          <cell r="BT456">
            <v>290</v>
          </cell>
          <cell r="BZ456">
            <v>211</v>
          </cell>
          <cell r="CF456">
            <v>203</v>
          </cell>
          <cell r="CL456">
            <v>239</v>
          </cell>
          <cell r="CR456">
            <v>146</v>
          </cell>
          <cell r="CX456">
            <v>106</v>
          </cell>
          <cell r="DD456">
            <v>57</v>
          </cell>
          <cell r="DJ456">
            <v>22</v>
          </cell>
          <cell r="DP456">
            <v>2</v>
          </cell>
          <cell r="DV456">
            <v>0</v>
          </cell>
          <cell r="EB456">
            <v>0</v>
          </cell>
          <cell r="EH456">
            <v>0</v>
          </cell>
          <cell r="EK456">
            <v>570</v>
          </cell>
          <cell r="EL456">
            <v>3175</v>
          </cell>
          <cell r="EM456">
            <v>775</v>
          </cell>
          <cell r="EO456">
            <v>12.6</v>
          </cell>
          <cell r="EP456">
            <v>70.2</v>
          </cell>
          <cell r="EQ456">
            <v>17.100000000000001</v>
          </cell>
          <cell r="ER456">
            <v>41.6</v>
          </cell>
          <cell r="ES456"/>
        </row>
        <row r="457">
          <cell r="E457">
            <v>5196</v>
          </cell>
          <cell r="F457">
            <v>186</v>
          </cell>
          <cell r="L457">
            <v>190</v>
          </cell>
          <cell r="R457">
            <v>171</v>
          </cell>
          <cell r="X457">
            <v>185</v>
          </cell>
          <cell r="AD457">
            <v>370</v>
          </cell>
          <cell r="AJ457">
            <v>434</v>
          </cell>
          <cell r="AP457">
            <v>400</v>
          </cell>
          <cell r="AV457">
            <v>370</v>
          </cell>
          <cell r="BB457">
            <v>398</v>
          </cell>
          <cell r="BH457">
            <v>428</v>
          </cell>
          <cell r="BN457">
            <v>377</v>
          </cell>
          <cell r="BT457">
            <v>335</v>
          </cell>
          <cell r="BZ457">
            <v>216</v>
          </cell>
          <cell r="CF457">
            <v>225</v>
          </cell>
          <cell r="CL457">
            <v>279</v>
          </cell>
          <cell r="CR457">
            <v>234</v>
          </cell>
          <cell r="CX457">
            <v>175</v>
          </cell>
          <cell r="DD457">
            <v>139</v>
          </cell>
          <cell r="DJ457">
            <v>60</v>
          </cell>
          <cell r="DP457">
            <v>20</v>
          </cell>
          <cell r="DV457">
            <v>4</v>
          </cell>
          <cell r="EB457">
            <v>0</v>
          </cell>
          <cell r="EH457">
            <v>0</v>
          </cell>
          <cell r="EK457">
            <v>547</v>
          </cell>
          <cell r="EL457">
            <v>3513</v>
          </cell>
          <cell r="EM457">
            <v>1136</v>
          </cell>
          <cell r="EO457">
            <v>10.5</v>
          </cell>
          <cell r="EP457">
            <v>67.599999999999994</v>
          </cell>
          <cell r="EQ457">
            <v>21.9</v>
          </cell>
          <cell r="ER457">
            <v>44.2</v>
          </cell>
          <cell r="ES457"/>
        </row>
        <row r="458">
          <cell r="E458">
            <v>16416</v>
          </cell>
          <cell r="F458">
            <v>640</v>
          </cell>
          <cell r="L458">
            <v>672</v>
          </cell>
          <cell r="R458">
            <v>666</v>
          </cell>
          <cell r="X458">
            <v>800</v>
          </cell>
          <cell r="AD458">
            <v>875</v>
          </cell>
          <cell r="AJ458">
            <v>976</v>
          </cell>
          <cell r="AP458">
            <v>978</v>
          </cell>
          <cell r="AV458">
            <v>1025</v>
          </cell>
          <cell r="BB458">
            <v>1176</v>
          </cell>
          <cell r="BH458">
            <v>1410</v>
          </cell>
          <cell r="BN458">
            <v>1206</v>
          </cell>
          <cell r="BT458">
            <v>1071</v>
          </cell>
          <cell r="BZ458">
            <v>834</v>
          </cell>
          <cell r="CF458">
            <v>893</v>
          </cell>
          <cell r="CL458">
            <v>1158</v>
          </cell>
          <cell r="CR458">
            <v>831</v>
          </cell>
          <cell r="CX458">
            <v>620</v>
          </cell>
          <cell r="DD458">
            <v>388</v>
          </cell>
          <cell r="DJ458">
            <v>153</v>
          </cell>
          <cell r="DP458">
            <v>38</v>
          </cell>
          <cell r="DV458">
            <v>6</v>
          </cell>
          <cell r="EB458">
            <v>0</v>
          </cell>
          <cell r="EH458">
            <v>0</v>
          </cell>
          <cell r="EK458">
            <v>1978</v>
          </cell>
          <cell r="EL458">
            <v>10351</v>
          </cell>
          <cell r="EM458">
            <v>4087</v>
          </cell>
          <cell r="EO458">
            <v>12</v>
          </cell>
          <cell r="EP458">
            <v>63.1</v>
          </cell>
          <cell r="EQ458">
            <v>24.9</v>
          </cell>
          <cell r="ER458">
            <v>45.3</v>
          </cell>
          <cell r="ES458">
            <v>101</v>
          </cell>
        </row>
        <row r="459">
          <cell r="E459">
            <v>7953</v>
          </cell>
          <cell r="F459">
            <v>314</v>
          </cell>
          <cell r="L459">
            <v>339</v>
          </cell>
          <cell r="R459">
            <v>367</v>
          </cell>
          <cell r="X459">
            <v>419</v>
          </cell>
          <cell r="AD459">
            <v>433</v>
          </cell>
          <cell r="AJ459">
            <v>509</v>
          </cell>
          <cell r="AP459">
            <v>480</v>
          </cell>
          <cell r="AV459">
            <v>506</v>
          </cell>
          <cell r="BB459">
            <v>620</v>
          </cell>
          <cell r="BH459">
            <v>681</v>
          </cell>
          <cell r="BN459">
            <v>585</v>
          </cell>
          <cell r="BT459">
            <v>525</v>
          </cell>
          <cell r="BZ459">
            <v>429</v>
          </cell>
          <cell r="CF459">
            <v>416</v>
          </cell>
          <cell r="CL459">
            <v>531</v>
          </cell>
          <cell r="CR459">
            <v>364</v>
          </cell>
          <cell r="CX459">
            <v>247</v>
          </cell>
          <cell r="DD459">
            <v>136</v>
          </cell>
          <cell r="DJ459">
            <v>47</v>
          </cell>
          <cell r="DP459">
            <v>4</v>
          </cell>
          <cell r="DV459">
            <v>1</v>
          </cell>
          <cell r="EB459">
            <v>0</v>
          </cell>
          <cell r="EH459">
            <v>0</v>
          </cell>
          <cell r="EK459">
            <v>1020</v>
          </cell>
          <cell r="EL459">
            <v>5187</v>
          </cell>
          <cell r="EM459">
            <v>1746</v>
          </cell>
          <cell r="EO459">
            <v>12.8</v>
          </cell>
          <cell r="EP459">
            <v>65.2</v>
          </cell>
          <cell r="EQ459">
            <v>22</v>
          </cell>
          <cell r="ER459">
            <v>43.7</v>
          </cell>
          <cell r="ES459"/>
        </row>
        <row r="460">
          <cell r="E460">
            <v>8463</v>
          </cell>
          <cell r="F460">
            <v>326</v>
          </cell>
          <cell r="L460">
            <v>333</v>
          </cell>
          <cell r="R460">
            <v>299</v>
          </cell>
          <cell r="X460">
            <v>381</v>
          </cell>
          <cell r="AD460">
            <v>442</v>
          </cell>
          <cell r="AJ460">
            <v>467</v>
          </cell>
          <cell r="AP460">
            <v>498</v>
          </cell>
          <cell r="AV460">
            <v>519</v>
          </cell>
          <cell r="BB460">
            <v>556</v>
          </cell>
          <cell r="BH460">
            <v>729</v>
          </cell>
          <cell r="BN460">
            <v>621</v>
          </cell>
          <cell r="BT460">
            <v>546</v>
          </cell>
          <cell r="BZ460">
            <v>405</v>
          </cell>
          <cell r="CF460">
            <v>477</v>
          </cell>
          <cell r="CL460">
            <v>627</v>
          </cell>
          <cell r="CR460">
            <v>467</v>
          </cell>
          <cell r="CX460">
            <v>373</v>
          </cell>
          <cell r="DD460">
            <v>252</v>
          </cell>
          <cell r="DJ460">
            <v>106</v>
          </cell>
          <cell r="DP460">
            <v>34</v>
          </cell>
          <cell r="DV460">
            <v>5</v>
          </cell>
          <cell r="EB460">
            <v>0</v>
          </cell>
          <cell r="EH460">
            <v>0</v>
          </cell>
          <cell r="EK460">
            <v>958</v>
          </cell>
          <cell r="EL460">
            <v>5164</v>
          </cell>
          <cell r="EM460">
            <v>2341</v>
          </cell>
          <cell r="EO460">
            <v>11.3</v>
          </cell>
          <cell r="EP460">
            <v>61</v>
          </cell>
          <cell r="EQ460">
            <v>27.7</v>
          </cell>
          <cell r="ER460">
            <v>46.8</v>
          </cell>
          <cell r="ES460"/>
        </row>
        <row r="461">
          <cell r="E461">
            <v>9082</v>
          </cell>
          <cell r="F461">
            <v>299</v>
          </cell>
          <cell r="L461">
            <v>323</v>
          </cell>
          <cell r="R461">
            <v>344</v>
          </cell>
          <cell r="X461">
            <v>418</v>
          </cell>
          <cell r="AD461">
            <v>676</v>
          </cell>
          <cell r="AJ461">
            <v>662</v>
          </cell>
          <cell r="AP461">
            <v>588</v>
          </cell>
          <cell r="AV461">
            <v>539</v>
          </cell>
          <cell r="BB461">
            <v>651</v>
          </cell>
          <cell r="BH461">
            <v>726</v>
          </cell>
          <cell r="BN461">
            <v>705</v>
          </cell>
          <cell r="BT461">
            <v>590</v>
          </cell>
          <cell r="BZ461">
            <v>474</v>
          </cell>
          <cell r="CF461">
            <v>473</v>
          </cell>
          <cell r="CL461">
            <v>528</v>
          </cell>
          <cell r="CR461">
            <v>434</v>
          </cell>
          <cell r="CX461">
            <v>324</v>
          </cell>
          <cell r="DD461">
            <v>219</v>
          </cell>
          <cell r="DJ461">
            <v>83</v>
          </cell>
          <cell r="DP461">
            <v>24</v>
          </cell>
          <cell r="DV461">
            <v>2</v>
          </cell>
          <cell r="EB461">
            <v>0</v>
          </cell>
          <cell r="EH461">
            <v>0</v>
          </cell>
          <cell r="EK461">
            <v>966</v>
          </cell>
          <cell r="EL461">
            <v>6029</v>
          </cell>
          <cell r="EM461">
            <v>2087</v>
          </cell>
          <cell r="EO461">
            <v>10.6</v>
          </cell>
          <cell r="EP461">
            <v>66.400000000000006</v>
          </cell>
          <cell r="EQ461">
            <v>23</v>
          </cell>
          <cell r="ER461">
            <v>44.6</v>
          </cell>
          <cell r="ES461">
            <v>100</v>
          </cell>
        </row>
        <row r="462">
          <cell r="E462">
            <v>4403</v>
          </cell>
          <cell r="F462">
            <v>165</v>
          </cell>
          <cell r="L462">
            <v>149</v>
          </cell>
          <cell r="R462">
            <v>177</v>
          </cell>
          <cell r="X462">
            <v>211</v>
          </cell>
          <cell r="AD462">
            <v>321</v>
          </cell>
          <cell r="AJ462">
            <v>305</v>
          </cell>
          <cell r="AP462">
            <v>299</v>
          </cell>
          <cell r="AV462">
            <v>274</v>
          </cell>
          <cell r="BB462">
            <v>326</v>
          </cell>
          <cell r="BH462">
            <v>356</v>
          </cell>
          <cell r="BN462">
            <v>375</v>
          </cell>
          <cell r="BT462">
            <v>288</v>
          </cell>
          <cell r="BZ462">
            <v>260</v>
          </cell>
          <cell r="CF462">
            <v>235</v>
          </cell>
          <cell r="CL462">
            <v>254</v>
          </cell>
          <cell r="CR462">
            <v>165</v>
          </cell>
          <cell r="CX462">
            <v>143</v>
          </cell>
          <cell r="DD462">
            <v>71</v>
          </cell>
          <cell r="DJ462">
            <v>22</v>
          </cell>
          <cell r="DP462">
            <v>7</v>
          </cell>
          <cell r="DV462">
            <v>0</v>
          </cell>
          <cell r="EB462">
            <v>0</v>
          </cell>
          <cell r="EH462">
            <v>0</v>
          </cell>
          <cell r="EK462">
            <v>491</v>
          </cell>
          <cell r="EL462">
            <v>3015</v>
          </cell>
          <cell r="EM462">
            <v>897</v>
          </cell>
          <cell r="EO462">
            <v>11.2</v>
          </cell>
          <cell r="EP462">
            <v>68.5</v>
          </cell>
          <cell r="EQ462">
            <v>20.399999999999999</v>
          </cell>
          <cell r="ER462">
            <v>43.5</v>
          </cell>
          <cell r="ES462"/>
        </row>
        <row r="463">
          <cell r="E463">
            <v>4679</v>
          </cell>
          <cell r="F463">
            <v>134</v>
          </cell>
          <cell r="L463">
            <v>174</v>
          </cell>
          <cell r="R463">
            <v>167</v>
          </cell>
          <cell r="X463">
            <v>207</v>
          </cell>
          <cell r="AD463">
            <v>355</v>
          </cell>
          <cell r="AJ463">
            <v>357</v>
          </cell>
          <cell r="AP463">
            <v>289</v>
          </cell>
          <cell r="AV463">
            <v>265</v>
          </cell>
          <cell r="BB463">
            <v>325</v>
          </cell>
          <cell r="BH463">
            <v>370</v>
          </cell>
          <cell r="BN463">
            <v>330</v>
          </cell>
          <cell r="BT463">
            <v>302</v>
          </cell>
          <cell r="BZ463">
            <v>214</v>
          </cell>
          <cell r="CF463">
            <v>238</v>
          </cell>
          <cell r="CL463">
            <v>274</v>
          </cell>
          <cell r="CR463">
            <v>269</v>
          </cell>
          <cell r="CX463">
            <v>181</v>
          </cell>
          <cell r="DD463">
            <v>148</v>
          </cell>
          <cell r="DJ463">
            <v>61</v>
          </cell>
          <cell r="DP463">
            <v>17</v>
          </cell>
          <cell r="DV463">
            <v>2</v>
          </cell>
          <cell r="EB463">
            <v>0</v>
          </cell>
          <cell r="EH463">
            <v>0</v>
          </cell>
          <cell r="EK463">
            <v>475</v>
          </cell>
          <cell r="EL463">
            <v>3014</v>
          </cell>
          <cell r="EM463">
            <v>1190</v>
          </cell>
          <cell r="EO463">
            <v>10.199999999999999</v>
          </cell>
          <cell r="EP463">
            <v>64.400000000000006</v>
          </cell>
          <cell r="EQ463">
            <v>25.4</v>
          </cell>
          <cell r="ER463">
            <v>45.7</v>
          </cell>
          <cell r="ES463"/>
        </row>
        <row r="464">
          <cell r="E464">
            <v>19760</v>
          </cell>
          <cell r="F464">
            <v>751</v>
          </cell>
          <cell r="L464">
            <v>786</v>
          </cell>
          <cell r="R464">
            <v>786</v>
          </cell>
          <cell r="X464">
            <v>859</v>
          </cell>
          <cell r="AD464">
            <v>877</v>
          </cell>
          <cell r="AJ464">
            <v>910</v>
          </cell>
          <cell r="AP464">
            <v>949</v>
          </cell>
          <cell r="AV464">
            <v>1160</v>
          </cell>
          <cell r="BB464">
            <v>1269</v>
          </cell>
          <cell r="BH464">
            <v>1629</v>
          </cell>
          <cell r="BN464">
            <v>1461</v>
          </cell>
          <cell r="BT464">
            <v>1224</v>
          </cell>
          <cell r="BZ464">
            <v>1043</v>
          </cell>
          <cell r="CF464">
            <v>1219</v>
          </cell>
          <cell r="CL464">
            <v>1644</v>
          </cell>
          <cell r="CR464">
            <v>1354</v>
          </cell>
          <cell r="CX464">
            <v>974</v>
          </cell>
          <cell r="DD464">
            <v>582</v>
          </cell>
          <cell r="DJ464">
            <v>223</v>
          </cell>
          <cell r="DP464">
            <v>58</v>
          </cell>
          <cell r="DV464">
            <v>2</v>
          </cell>
          <cell r="EB464">
            <v>0</v>
          </cell>
          <cell r="EH464">
            <v>0</v>
          </cell>
          <cell r="EK464">
            <v>2323</v>
          </cell>
          <cell r="EL464">
            <v>11381</v>
          </cell>
          <cell r="EM464">
            <v>6056</v>
          </cell>
          <cell r="EO464">
            <v>11.8</v>
          </cell>
          <cell r="EP464">
            <v>57.6</v>
          </cell>
          <cell r="EQ464">
            <v>30.6</v>
          </cell>
          <cell r="ER464">
            <v>48</v>
          </cell>
          <cell r="ES464">
            <v>102</v>
          </cell>
        </row>
        <row r="465">
          <cell r="E465">
            <v>9490</v>
          </cell>
          <cell r="F465">
            <v>405</v>
          </cell>
          <cell r="L465">
            <v>404</v>
          </cell>
          <cell r="R465">
            <v>379</v>
          </cell>
          <cell r="X465">
            <v>438</v>
          </cell>
          <cell r="AD465">
            <v>439</v>
          </cell>
          <cell r="AJ465">
            <v>424</v>
          </cell>
          <cell r="AP465">
            <v>459</v>
          </cell>
          <cell r="AV465">
            <v>604</v>
          </cell>
          <cell r="BB465">
            <v>652</v>
          </cell>
          <cell r="BH465">
            <v>819</v>
          </cell>
          <cell r="BN465">
            <v>747</v>
          </cell>
          <cell r="BT465">
            <v>608</v>
          </cell>
          <cell r="BZ465">
            <v>503</v>
          </cell>
          <cell r="CF465">
            <v>567</v>
          </cell>
          <cell r="CL465">
            <v>734</v>
          </cell>
          <cell r="CR465">
            <v>578</v>
          </cell>
          <cell r="CX465">
            <v>429</v>
          </cell>
          <cell r="DD465">
            <v>224</v>
          </cell>
          <cell r="DJ465">
            <v>65</v>
          </cell>
          <cell r="DP465">
            <v>12</v>
          </cell>
          <cell r="DV465">
            <v>0</v>
          </cell>
          <cell r="EB465">
            <v>0</v>
          </cell>
          <cell r="EH465">
            <v>0</v>
          </cell>
          <cell r="EK465">
            <v>1188</v>
          </cell>
          <cell r="EL465">
            <v>5693</v>
          </cell>
          <cell r="EM465">
            <v>2609</v>
          </cell>
          <cell r="EO465">
            <v>12.5</v>
          </cell>
          <cell r="EP465">
            <v>60</v>
          </cell>
          <cell r="EQ465">
            <v>27.5</v>
          </cell>
          <cell r="ER465">
            <v>46.5</v>
          </cell>
          <cell r="ES465"/>
        </row>
        <row r="466">
          <cell r="E466">
            <v>10270</v>
          </cell>
          <cell r="F466">
            <v>346</v>
          </cell>
          <cell r="L466">
            <v>382</v>
          </cell>
          <cell r="R466">
            <v>407</v>
          </cell>
          <cell r="X466">
            <v>421</v>
          </cell>
          <cell r="AD466">
            <v>438</v>
          </cell>
          <cell r="AJ466">
            <v>486</v>
          </cell>
          <cell r="AP466">
            <v>490</v>
          </cell>
          <cell r="AV466">
            <v>556</v>
          </cell>
          <cell r="BB466">
            <v>617</v>
          </cell>
          <cell r="BH466">
            <v>810</v>
          </cell>
          <cell r="BN466">
            <v>714</v>
          </cell>
          <cell r="BT466">
            <v>616</v>
          </cell>
          <cell r="BZ466">
            <v>540</v>
          </cell>
          <cell r="CF466">
            <v>652</v>
          </cell>
          <cell r="CL466">
            <v>910</v>
          </cell>
          <cell r="CR466">
            <v>776</v>
          </cell>
          <cell r="CX466">
            <v>545</v>
          </cell>
          <cell r="DD466">
            <v>358</v>
          </cell>
          <cell r="DJ466">
            <v>158</v>
          </cell>
          <cell r="DP466">
            <v>46</v>
          </cell>
          <cell r="DV466">
            <v>2</v>
          </cell>
          <cell r="EB466">
            <v>0</v>
          </cell>
          <cell r="EH466">
            <v>0</v>
          </cell>
          <cell r="EK466">
            <v>1135</v>
          </cell>
          <cell r="EL466">
            <v>5688</v>
          </cell>
          <cell r="EM466">
            <v>3447</v>
          </cell>
          <cell r="EO466">
            <v>11.1</v>
          </cell>
          <cell r="EP466">
            <v>55.4</v>
          </cell>
          <cell r="EQ466">
            <v>33.6</v>
          </cell>
          <cell r="ER466">
            <v>49.5</v>
          </cell>
          <cell r="ES466"/>
        </row>
        <row r="467">
          <cell r="E467">
            <v>18082</v>
          </cell>
          <cell r="F467">
            <v>674</v>
          </cell>
          <cell r="L467">
            <v>694</v>
          </cell>
          <cell r="R467">
            <v>736</v>
          </cell>
          <cell r="X467">
            <v>797</v>
          </cell>
          <cell r="AD467">
            <v>815</v>
          </cell>
          <cell r="AJ467">
            <v>674</v>
          </cell>
          <cell r="AP467">
            <v>781</v>
          </cell>
          <cell r="AV467">
            <v>927</v>
          </cell>
          <cell r="BB467">
            <v>1090</v>
          </cell>
          <cell r="BH467">
            <v>1444</v>
          </cell>
          <cell r="BN467">
            <v>1289</v>
          </cell>
          <cell r="BT467">
            <v>1218</v>
          </cell>
          <cell r="BZ467">
            <v>1043</v>
          </cell>
          <cell r="CF467">
            <v>1101</v>
          </cell>
          <cell r="CL467">
            <v>1413</v>
          </cell>
          <cell r="CR467">
            <v>1241</v>
          </cell>
          <cell r="CX467">
            <v>1011</v>
          </cell>
          <cell r="DD467">
            <v>694</v>
          </cell>
          <cell r="DJ467">
            <v>327</v>
          </cell>
          <cell r="DP467">
            <v>94</v>
          </cell>
          <cell r="DV467">
            <v>19</v>
          </cell>
          <cell r="EB467">
            <v>0</v>
          </cell>
          <cell r="EH467">
            <v>0</v>
          </cell>
          <cell r="EK467">
            <v>2104</v>
          </cell>
          <cell r="EL467">
            <v>10078</v>
          </cell>
          <cell r="EM467">
            <v>5900</v>
          </cell>
          <cell r="EO467">
            <v>11.6</v>
          </cell>
          <cell r="EP467">
            <v>55.7</v>
          </cell>
          <cell r="EQ467">
            <v>32.6</v>
          </cell>
          <cell r="ER467">
            <v>49.4</v>
          </cell>
          <cell r="ES467">
            <v>104</v>
          </cell>
        </row>
        <row r="468">
          <cell r="E468">
            <v>8378</v>
          </cell>
          <cell r="F468">
            <v>346</v>
          </cell>
          <cell r="L468">
            <v>376</v>
          </cell>
          <cell r="R468">
            <v>380</v>
          </cell>
          <cell r="X468">
            <v>400</v>
          </cell>
          <cell r="AD468">
            <v>398</v>
          </cell>
          <cell r="AJ468">
            <v>320</v>
          </cell>
          <cell r="AP468">
            <v>357</v>
          </cell>
          <cell r="AV468">
            <v>436</v>
          </cell>
          <cell r="BB468">
            <v>532</v>
          </cell>
          <cell r="BH468">
            <v>693</v>
          </cell>
          <cell r="BN468">
            <v>629</v>
          </cell>
          <cell r="BT468">
            <v>589</v>
          </cell>
          <cell r="BZ468">
            <v>497</v>
          </cell>
          <cell r="CF468">
            <v>496</v>
          </cell>
          <cell r="CL468">
            <v>633</v>
          </cell>
          <cell r="CR468">
            <v>511</v>
          </cell>
          <cell r="CX468">
            <v>417</v>
          </cell>
          <cell r="DD468">
            <v>257</v>
          </cell>
          <cell r="DJ468">
            <v>98</v>
          </cell>
          <cell r="DP468">
            <v>8</v>
          </cell>
          <cell r="DV468">
            <v>5</v>
          </cell>
          <cell r="EB468">
            <v>0</v>
          </cell>
          <cell r="EH468">
            <v>0</v>
          </cell>
          <cell r="EK468">
            <v>1102</v>
          </cell>
          <cell r="EL468">
            <v>4851</v>
          </cell>
          <cell r="EM468">
            <v>2425</v>
          </cell>
          <cell r="EO468">
            <v>13.2</v>
          </cell>
          <cell r="EP468">
            <v>57.9</v>
          </cell>
          <cell r="EQ468">
            <v>28.9</v>
          </cell>
          <cell r="ER468">
            <v>47.3</v>
          </cell>
          <cell r="ES468"/>
        </row>
        <row r="469">
          <cell r="E469">
            <v>9704</v>
          </cell>
          <cell r="F469">
            <v>328</v>
          </cell>
          <cell r="L469">
            <v>318</v>
          </cell>
          <cell r="R469">
            <v>356</v>
          </cell>
          <cell r="X469">
            <v>397</v>
          </cell>
          <cell r="AD469">
            <v>417</v>
          </cell>
          <cell r="AJ469">
            <v>354</v>
          </cell>
          <cell r="AP469">
            <v>424</v>
          </cell>
          <cell r="AV469">
            <v>491</v>
          </cell>
          <cell r="BB469">
            <v>558</v>
          </cell>
          <cell r="BH469">
            <v>751</v>
          </cell>
          <cell r="BN469">
            <v>660</v>
          </cell>
          <cell r="BT469">
            <v>629</v>
          </cell>
          <cell r="BZ469">
            <v>546</v>
          </cell>
          <cell r="CF469">
            <v>605</v>
          </cell>
          <cell r="CL469">
            <v>780</v>
          </cell>
          <cell r="CR469">
            <v>730</v>
          </cell>
          <cell r="CX469">
            <v>594</v>
          </cell>
          <cell r="DD469">
            <v>437</v>
          </cell>
          <cell r="DJ469">
            <v>229</v>
          </cell>
          <cell r="DP469">
            <v>86</v>
          </cell>
          <cell r="DV469">
            <v>14</v>
          </cell>
          <cell r="EB469">
            <v>0</v>
          </cell>
          <cell r="EH469">
            <v>0</v>
          </cell>
          <cell r="EK469">
            <v>1002</v>
          </cell>
          <cell r="EL469">
            <v>5227</v>
          </cell>
          <cell r="EM469">
            <v>3475</v>
          </cell>
          <cell r="EO469">
            <v>10.3</v>
          </cell>
          <cell r="EP469">
            <v>53.9</v>
          </cell>
          <cell r="EQ469">
            <v>35.799999999999997</v>
          </cell>
          <cell r="ER469">
            <v>51.3</v>
          </cell>
          <cell r="ES469"/>
        </row>
        <row r="470">
          <cell r="E470">
            <v>9295</v>
          </cell>
          <cell r="F470">
            <v>258</v>
          </cell>
          <cell r="L470">
            <v>317</v>
          </cell>
          <cell r="R470">
            <v>382</v>
          </cell>
          <cell r="X470">
            <v>439</v>
          </cell>
          <cell r="AD470">
            <v>469</v>
          </cell>
          <cell r="AJ470">
            <v>340</v>
          </cell>
          <cell r="AP470">
            <v>379</v>
          </cell>
          <cell r="AV470">
            <v>408</v>
          </cell>
          <cell r="BB470">
            <v>540</v>
          </cell>
          <cell r="BH470">
            <v>719</v>
          </cell>
          <cell r="BN470">
            <v>738</v>
          </cell>
          <cell r="BT470">
            <v>605</v>
          </cell>
          <cell r="BZ470">
            <v>538</v>
          </cell>
          <cell r="CF470">
            <v>629</v>
          </cell>
          <cell r="CL470">
            <v>798</v>
          </cell>
          <cell r="CR470">
            <v>697</v>
          </cell>
          <cell r="CX470">
            <v>511</v>
          </cell>
          <cell r="DD470">
            <v>331</v>
          </cell>
          <cell r="DJ470">
            <v>161</v>
          </cell>
          <cell r="DP470">
            <v>34</v>
          </cell>
          <cell r="DV470">
            <v>2</v>
          </cell>
          <cell r="EB470">
            <v>0</v>
          </cell>
          <cell r="EH470">
            <v>0</v>
          </cell>
          <cell r="EK470">
            <v>957</v>
          </cell>
          <cell r="EL470">
            <v>5175</v>
          </cell>
          <cell r="EM470">
            <v>3163</v>
          </cell>
          <cell r="EO470">
            <v>10.3</v>
          </cell>
          <cell r="EP470">
            <v>55.7</v>
          </cell>
          <cell r="EQ470">
            <v>34</v>
          </cell>
          <cell r="ER470">
            <v>50.2</v>
          </cell>
          <cell r="ES470">
            <v>103</v>
          </cell>
        </row>
        <row r="471">
          <cell r="E471">
            <v>4334</v>
          </cell>
          <cell r="F471">
            <v>119</v>
          </cell>
          <cell r="L471">
            <v>191</v>
          </cell>
          <cell r="R471">
            <v>183</v>
          </cell>
          <cell r="X471">
            <v>213</v>
          </cell>
          <cell r="AD471">
            <v>234</v>
          </cell>
          <cell r="AJ471">
            <v>181</v>
          </cell>
          <cell r="AP471">
            <v>185</v>
          </cell>
          <cell r="AV471">
            <v>191</v>
          </cell>
          <cell r="BB471">
            <v>277</v>
          </cell>
          <cell r="BH471">
            <v>343</v>
          </cell>
          <cell r="BN471">
            <v>345</v>
          </cell>
          <cell r="BT471">
            <v>281</v>
          </cell>
          <cell r="BZ471">
            <v>254</v>
          </cell>
          <cell r="CF471">
            <v>293</v>
          </cell>
          <cell r="CL471">
            <v>357</v>
          </cell>
          <cell r="CR471">
            <v>300</v>
          </cell>
          <cell r="CX471">
            <v>208</v>
          </cell>
          <cell r="DD471">
            <v>129</v>
          </cell>
          <cell r="DJ471">
            <v>43</v>
          </cell>
          <cell r="DP471">
            <v>6</v>
          </cell>
          <cell r="DV471">
            <v>1</v>
          </cell>
          <cell r="EB471">
            <v>0</v>
          </cell>
          <cell r="EH471">
            <v>0</v>
          </cell>
          <cell r="EK471">
            <v>493</v>
          </cell>
          <cell r="EL471">
            <v>2504</v>
          </cell>
          <cell r="EM471">
            <v>1337</v>
          </cell>
          <cell r="EO471">
            <v>11.4</v>
          </cell>
          <cell r="EP471">
            <v>57.8</v>
          </cell>
          <cell r="EQ471">
            <v>30.8</v>
          </cell>
          <cell r="ER471">
            <v>48.3</v>
          </cell>
          <cell r="ES471"/>
        </row>
        <row r="472">
          <cell r="E472">
            <v>4961</v>
          </cell>
          <cell r="F472">
            <v>139</v>
          </cell>
          <cell r="L472">
            <v>126</v>
          </cell>
          <cell r="R472">
            <v>199</v>
          </cell>
          <cell r="X472">
            <v>226</v>
          </cell>
          <cell r="AD472">
            <v>235</v>
          </cell>
          <cell r="AJ472">
            <v>159</v>
          </cell>
          <cell r="AP472">
            <v>194</v>
          </cell>
          <cell r="AV472">
            <v>217</v>
          </cell>
          <cell r="BB472">
            <v>263</v>
          </cell>
          <cell r="BH472">
            <v>376</v>
          </cell>
          <cell r="BN472">
            <v>393</v>
          </cell>
          <cell r="BT472">
            <v>324</v>
          </cell>
          <cell r="BZ472">
            <v>284</v>
          </cell>
          <cell r="CF472">
            <v>336</v>
          </cell>
          <cell r="CL472">
            <v>441</v>
          </cell>
          <cell r="CR472">
            <v>397</v>
          </cell>
          <cell r="CX472">
            <v>303</v>
          </cell>
          <cell r="DD472">
            <v>202</v>
          </cell>
          <cell r="DJ472">
            <v>118</v>
          </cell>
          <cell r="DP472">
            <v>28</v>
          </cell>
          <cell r="DV472">
            <v>1</v>
          </cell>
          <cell r="EB472">
            <v>0</v>
          </cell>
          <cell r="EH472">
            <v>0</v>
          </cell>
          <cell r="EK472">
            <v>464</v>
          </cell>
          <cell r="EL472">
            <v>2671</v>
          </cell>
          <cell r="EM472">
            <v>1826</v>
          </cell>
          <cell r="EO472">
            <v>9.4</v>
          </cell>
          <cell r="EP472">
            <v>53.8</v>
          </cell>
          <cell r="EQ472">
            <v>36.799999999999997</v>
          </cell>
          <cell r="ER472">
            <v>51.8</v>
          </cell>
          <cell r="ES472"/>
        </row>
        <row r="473">
          <cell r="E473">
            <v>41</v>
          </cell>
          <cell r="F473">
            <v>0</v>
          </cell>
          <cell r="L473">
            <v>0</v>
          </cell>
          <cell r="R473">
            <v>0</v>
          </cell>
          <cell r="X473">
            <v>0</v>
          </cell>
          <cell r="AD473">
            <v>0</v>
          </cell>
          <cell r="AJ473">
            <v>0</v>
          </cell>
          <cell r="AP473">
            <v>1</v>
          </cell>
          <cell r="AV473">
            <v>1</v>
          </cell>
          <cell r="BB473">
            <v>0</v>
          </cell>
          <cell r="BH473">
            <v>0</v>
          </cell>
          <cell r="BN473">
            <v>1</v>
          </cell>
          <cell r="BT473">
            <v>0</v>
          </cell>
          <cell r="BZ473">
            <v>7</v>
          </cell>
          <cell r="CF473">
            <v>8</v>
          </cell>
          <cell r="CL473">
            <v>3</v>
          </cell>
          <cell r="CR473">
            <v>6</v>
          </cell>
          <cell r="CX473">
            <v>2</v>
          </cell>
          <cell r="DD473">
            <v>5</v>
          </cell>
          <cell r="DJ473">
            <v>6</v>
          </cell>
          <cell r="DP473">
            <v>1</v>
          </cell>
          <cell r="DV473">
            <v>0</v>
          </cell>
          <cell r="EB473">
            <v>0</v>
          </cell>
          <cell r="EH473">
            <v>0</v>
          </cell>
          <cell r="EK473">
            <v>0</v>
          </cell>
          <cell r="EL473">
            <v>10</v>
          </cell>
          <cell r="EM473">
            <v>31</v>
          </cell>
          <cell r="EO473">
            <v>0</v>
          </cell>
          <cell r="EP473">
            <v>24.4</v>
          </cell>
          <cell r="EQ473">
            <v>75.599999999999994</v>
          </cell>
          <cell r="ER473">
            <v>73.7</v>
          </cell>
          <cell r="ES473">
            <v>97</v>
          </cell>
        </row>
        <row r="474">
          <cell r="E474">
            <v>17</v>
          </cell>
          <cell r="F474">
            <v>0</v>
          </cell>
          <cell r="L474">
            <v>0</v>
          </cell>
          <cell r="R474">
            <v>0</v>
          </cell>
          <cell r="X474">
            <v>0</v>
          </cell>
          <cell r="AD474">
            <v>0</v>
          </cell>
          <cell r="AJ474">
            <v>0</v>
          </cell>
          <cell r="AP474">
            <v>1</v>
          </cell>
          <cell r="AV474">
            <v>1</v>
          </cell>
          <cell r="BB474">
            <v>0</v>
          </cell>
          <cell r="BH474">
            <v>0</v>
          </cell>
          <cell r="BN474">
            <v>1</v>
          </cell>
          <cell r="BT474">
            <v>0</v>
          </cell>
          <cell r="BZ474">
            <v>3</v>
          </cell>
          <cell r="CF474">
            <v>5</v>
          </cell>
          <cell r="CL474">
            <v>1</v>
          </cell>
          <cell r="CR474">
            <v>3</v>
          </cell>
          <cell r="CX474">
            <v>1</v>
          </cell>
          <cell r="DD474">
            <v>1</v>
          </cell>
          <cell r="DJ474">
            <v>0</v>
          </cell>
          <cell r="DP474">
            <v>0</v>
          </cell>
          <cell r="DV474">
            <v>0</v>
          </cell>
          <cell r="EB474">
            <v>0</v>
          </cell>
          <cell r="EH474">
            <v>0</v>
          </cell>
          <cell r="EK474">
            <v>0</v>
          </cell>
          <cell r="EL474">
            <v>6</v>
          </cell>
          <cell r="EM474">
            <v>11</v>
          </cell>
          <cell r="EO474">
            <v>0</v>
          </cell>
          <cell r="EP474">
            <v>35.299999999999997</v>
          </cell>
          <cell r="EQ474">
            <v>64.7</v>
          </cell>
          <cell r="ER474">
            <v>65.900000000000006</v>
          </cell>
          <cell r="ES474"/>
        </row>
        <row r="475">
          <cell r="E475">
            <v>24</v>
          </cell>
          <cell r="F475">
            <v>0</v>
          </cell>
          <cell r="L475">
            <v>0</v>
          </cell>
          <cell r="R475">
            <v>0</v>
          </cell>
          <cell r="X475">
            <v>0</v>
          </cell>
          <cell r="AD475">
            <v>0</v>
          </cell>
          <cell r="AJ475">
            <v>0</v>
          </cell>
          <cell r="AP475">
            <v>0</v>
          </cell>
          <cell r="AV475">
            <v>0</v>
          </cell>
          <cell r="BB475">
            <v>0</v>
          </cell>
          <cell r="BH475">
            <v>0</v>
          </cell>
          <cell r="BN475">
            <v>0</v>
          </cell>
          <cell r="BT475">
            <v>0</v>
          </cell>
          <cell r="BZ475">
            <v>4</v>
          </cell>
          <cell r="CF475">
            <v>3</v>
          </cell>
          <cell r="CL475">
            <v>2</v>
          </cell>
          <cell r="CR475">
            <v>3</v>
          </cell>
          <cell r="CX475">
            <v>1</v>
          </cell>
          <cell r="DD475">
            <v>4</v>
          </cell>
          <cell r="DJ475">
            <v>6</v>
          </cell>
          <cell r="DP475">
            <v>1</v>
          </cell>
          <cell r="DV475">
            <v>0</v>
          </cell>
          <cell r="EB475">
            <v>0</v>
          </cell>
          <cell r="EH475">
            <v>0</v>
          </cell>
          <cell r="EK475">
            <v>0</v>
          </cell>
          <cell r="EL475">
            <v>4</v>
          </cell>
          <cell r="EM475">
            <v>20</v>
          </cell>
          <cell r="EO475">
            <v>0</v>
          </cell>
          <cell r="EP475">
            <v>16.7</v>
          </cell>
          <cell r="EQ475">
            <v>83.3</v>
          </cell>
          <cell r="ER475">
            <v>79.2</v>
          </cell>
          <cell r="ES475"/>
        </row>
        <row r="476">
          <cell r="E476">
            <v>208</v>
          </cell>
          <cell r="F476">
            <v>2</v>
          </cell>
          <cell r="L476">
            <v>6</v>
          </cell>
          <cell r="R476">
            <v>3</v>
          </cell>
          <cell r="X476">
            <v>5</v>
          </cell>
          <cell r="AD476">
            <v>1</v>
          </cell>
          <cell r="AJ476">
            <v>2</v>
          </cell>
          <cell r="AP476">
            <v>5</v>
          </cell>
          <cell r="AV476">
            <v>10</v>
          </cell>
          <cell r="BB476">
            <v>3</v>
          </cell>
          <cell r="BH476">
            <v>11</v>
          </cell>
          <cell r="BN476">
            <v>8</v>
          </cell>
          <cell r="BT476">
            <v>7</v>
          </cell>
          <cell r="BZ476">
            <v>12</v>
          </cell>
          <cell r="CF476">
            <v>14</v>
          </cell>
          <cell r="CL476">
            <v>18</v>
          </cell>
          <cell r="CR476">
            <v>21</v>
          </cell>
          <cell r="CX476">
            <v>32</v>
          </cell>
          <cell r="DD476">
            <v>28</v>
          </cell>
          <cell r="DJ476">
            <v>15</v>
          </cell>
          <cell r="DP476">
            <v>3</v>
          </cell>
          <cell r="DV476">
            <v>2</v>
          </cell>
          <cell r="EB476">
            <v>0</v>
          </cell>
          <cell r="EH476">
            <v>0</v>
          </cell>
          <cell r="EK476">
            <v>11</v>
          </cell>
          <cell r="EL476">
            <v>64</v>
          </cell>
          <cell r="EM476">
            <v>133</v>
          </cell>
          <cell r="EO476">
            <v>5.3</v>
          </cell>
          <cell r="EP476">
            <v>30.8</v>
          </cell>
          <cell r="EQ476">
            <v>63.9</v>
          </cell>
          <cell r="ER476">
            <v>66.3</v>
          </cell>
          <cell r="ES476">
            <v>103</v>
          </cell>
        </row>
        <row r="477">
          <cell r="E477">
            <v>91</v>
          </cell>
          <cell r="F477">
            <v>1</v>
          </cell>
          <cell r="L477">
            <v>5</v>
          </cell>
          <cell r="R477">
            <v>0</v>
          </cell>
          <cell r="X477">
            <v>1</v>
          </cell>
          <cell r="AD477">
            <v>1</v>
          </cell>
          <cell r="AJ477">
            <v>1</v>
          </cell>
          <cell r="AP477">
            <v>4</v>
          </cell>
          <cell r="AV477">
            <v>4</v>
          </cell>
          <cell r="BB477">
            <v>2</v>
          </cell>
          <cell r="BH477">
            <v>8</v>
          </cell>
          <cell r="BN477">
            <v>3</v>
          </cell>
          <cell r="BT477">
            <v>2</v>
          </cell>
          <cell r="BZ477">
            <v>6</v>
          </cell>
          <cell r="CF477">
            <v>9</v>
          </cell>
          <cell r="CL477">
            <v>7</v>
          </cell>
          <cell r="CR477">
            <v>12</v>
          </cell>
          <cell r="CX477">
            <v>14</v>
          </cell>
          <cell r="DD477">
            <v>9</v>
          </cell>
          <cell r="DJ477">
            <v>2</v>
          </cell>
          <cell r="DP477">
            <v>0</v>
          </cell>
          <cell r="DV477">
            <v>0</v>
          </cell>
          <cell r="EB477">
            <v>0</v>
          </cell>
          <cell r="EH477">
            <v>0</v>
          </cell>
          <cell r="EK477">
            <v>6</v>
          </cell>
          <cell r="EL477">
            <v>32</v>
          </cell>
          <cell r="EM477">
            <v>53</v>
          </cell>
          <cell r="EO477">
            <v>6.6</v>
          </cell>
          <cell r="EP477">
            <v>35.200000000000003</v>
          </cell>
          <cell r="EQ477">
            <v>58.2</v>
          </cell>
          <cell r="ER477">
            <v>61.9</v>
          </cell>
          <cell r="ES477"/>
        </row>
        <row r="478">
          <cell r="E478">
            <v>117</v>
          </cell>
          <cell r="F478">
            <v>1</v>
          </cell>
          <cell r="L478">
            <v>1</v>
          </cell>
          <cell r="R478">
            <v>3</v>
          </cell>
          <cell r="X478">
            <v>4</v>
          </cell>
          <cell r="AD478">
            <v>0</v>
          </cell>
          <cell r="AJ478">
            <v>1</v>
          </cell>
          <cell r="AP478">
            <v>1</v>
          </cell>
          <cell r="AV478">
            <v>6</v>
          </cell>
          <cell r="BB478">
            <v>1</v>
          </cell>
          <cell r="BH478">
            <v>3</v>
          </cell>
          <cell r="BN478">
            <v>5</v>
          </cell>
          <cell r="BT478">
            <v>5</v>
          </cell>
          <cell r="BZ478">
            <v>6</v>
          </cell>
          <cell r="CF478">
            <v>5</v>
          </cell>
          <cell r="CL478">
            <v>11</v>
          </cell>
          <cell r="CR478">
            <v>9</v>
          </cell>
          <cell r="CX478">
            <v>18</v>
          </cell>
          <cell r="DD478">
            <v>19</v>
          </cell>
          <cell r="DJ478">
            <v>13</v>
          </cell>
          <cell r="DP478">
            <v>3</v>
          </cell>
          <cell r="DV478">
            <v>2</v>
          </cell>
          <cell r="EB478">
            <v>0</v>
          </cell>
          <cell r="EH478">
            <v>0</v>
          </cell>
          <cell r="EK478">
            <v>5</v>
          </cell>
          <cell r="EL478">
            <v>32</v>
          </cell>
          <cell r="EM478">
            <v>80</v>
          </cell>
          <cell r="EO478">
            <v>4.3</v>
          </cell>
          <cell r="EP478">
            <v>27.4</v>
          </cell>
          <cell r="EQ478">
            <v>68.400000000000006</v>
          </cell>
          <cell r="ER478">
            <v>69.7</v>
          </cell>
          <cell r="ES478"/>
        </row>
        <row r="479">
          <cell r="E479">
            <v>6625</v>
          </cell>
          <cell r="F479">
            <v>236</v>
          </cell>
          <cell r="L479">
            <v>216</v>
          </cell>
          <cell r="R479">
            <v>223</v>
          </cell>
          <cell r="X479">
            <v>278</v>
          </cell>
          <cell r="AD479">
            <v>375</v>
          </cell>
          <cell r="AJ479">
            <v>324</v>
          </cell>
          <cell r="AP479">
            <v>348</v>
          </cell>
          <cell r="AV479">
            <v>361</v>
          </cell>
          <cell r="BB479">
            <v>368</v>
          </cell>
          <cell r="BH479">
            <v>503</v>
          </cell>
          <cell r="BN479">
            <v>434</v>
          </cell>
          <cell r="BT479">
            <v>436</v>
          </cell>
          <cell r="BZ479">
            <v>385</v>
          </cell>
          <cell r="CF479">
            <v>429</v>
          </cell>
          <cell r="CL479">
            <v>541</v>
          </cell>
          <cell r="CR479">
            <v>403</v>
          </cell>
          <cell r="CX479">
            <v>361</v>
          </cell>
          <cell r="DD479">
            <v>233</v>
          </cell>
          <cell r="DJ479">
            <v>130</v>
          </cell>
          <cell r="DP479">
            <v>36</v>
          </cell>
          <cell r="DV479">
            <v>5</v>
          </cell>
          <cell r="EB479">
            <v>0</v>
          </cell>
          <cell r="EH479">
            <v>0</v>
          </cell>
          <cell r="EK479">
            <v>675</v>
          </cell>
          <cell r="EL479">
            <v>3812</v>
          </cell>
          <cell r="EM479">
            <v>2138</v>
          </cell>
          <cell r="EO479">
            <v>10.199999999999999</v>
          </cell>
          <cell r="EP479">
            <v>57.5</v>
          </cell>
          <cell r="EQ479">
            <v>32.299999999999997</v>
          </cell>
          <cell r="ER479">
            <v>49.2</v>
          </cell>
          <cell r="ES479">
            <v>101</v>
          </cell>
        </row>
        <row r="480">
          <cell r="E480">
            <v>3126</v>
          </cell>
          <cell r="F480">
            <v>138</v>
          </cell>
          <cell r="L480">
            <v>110</v>
          </cell>
          <cell r="R480">
            <v>116</v>
          </cell>
          <cell r="X480">
            <v>147</v>
          </cell>
          <cell r="AD480">
            <v>185</v>
          </cell>
          <cell r="AJ480">
            <v>159</v>
          </cell>
          <cell r="AP480">
            <v>161</v>
          </cell>
          <cell r="AV480">
            <v>173</v>
          </cell>
          <cell r="BB480">
            <v>182</v>
          </cell>
          <cell r="BH480">
            <v>246</v>
          </cell>
          <cell r="BN480">
            <v>216</v>
          </cell>
          <cell r="BT480">
            <v>207</v>
          </cell>
          <cell r="BZ480">
            <v>184</v>
          </cell>
          <cell r="CF480">
            <v>193</v>
          </cell>
          <cell r="CL480">
            <v>255</v>
          </cell>
          <cell r="CR480">
            <v>180</v>
          </cell>
          <cell r="CX480">
            <v>148</v>
          </cell>
          <cell r="DD480">
            <v>82</v>
          </cell>
          <cell r="DJ480">
            <v>36</v>
          </cell>
          <cell r="DP480">
            <v>8</v>
          </cell>
          <cell r="DV480">
            <v>0</v>
          </cell>
          <cell r="EB480">
            <v>0</v>
          </cell>
          <cell r="EH480">
            <v>0</v>
          </cell>
          <cell r="EK480">
            <v>364</v>
          </cell>
          <cell r="EL480">
            <v>1860</v>
          </cell>
          <cell r="EM480">
            <v>902</v>
          </cell>
          <cell r="EO480">
            <v>11.6</v>
          </cell>
          <cell r="EP480">
            <v>59.5</v>
          </cell>
          <cell r="EQ480">
            <v>28.9</v>
          </cell>
          <cell r="ER480">
            <v>47</v>
          </cell>
          <cell r="ES480"/>
        </row>
        <row r="481">
          <cell r="E481">
            <v>3499</v>
          </cell>
          <cell r="F481">
            <v>98</v>
          </cell>
          <cell r="L481">
            <v>106</v>
          </cell>
          <cell r="R481">
            <v>107</v>
          </cell>
          <cell r="X481">
            <v>131</v>
          </cell>
          <cell r="AD481">
            <v>190</v>
          </cell>
          <cell r="AJ481">
            <v>165</v>
          </cell>
          <cell r="AP481">
            <v>187</v>
          </cell>
          <cell r="AV481">
            <v>188</v>
          </cell>
          <cell r="BB481">
            <v>186</v>
          </cell>
          <cell r="BH481">
            <v>257</v>
          </cell>
          <cell r="BN481">
            <v>218</v>
          </cell>
          <cell r="BT481">
            <v>229</v>
          </cell>
          <cell r="BZ481">
            <v>201</v>
          </cell>
          <cell r="CF481">
            <v>236</v>
          </cell>
          <cell r="CL481">
            <v>286</v>
          </cell>
          <cell r="CR481">
            <v>223</v>
          </cell>
          <cell r="CX481">
            <v>213</v>
          </cell>
          <cell r="DD481">
            <v>151</v>
          </cell>
          <cell r="DJ481">
            <v>94</v>
          </cell>
          <cell r="DP481">
            <v>28</v>
          </cell>
          <cell r="DV481">
            <v>5</v>
          </cell>
          <cell r="EB481">
            <v>0</v>
          </cell>
          <cell r="EH481">
            <v>0</v>
          </cell>
          <cell r="EK481">
            <v>311</v>
          </cell>
          <cell r="EL481">
            <v>1952</v>
          </cell>
          <cell r="EM481">
            <v>1236</v>
          </cell>
          <cell r="EO481">
            <v>8.9</v>
          </cell>
          <cell r="EP481">
            <v>55.8</v>
          </cell>
          <cell r="EQ481">
            <v>35.299999999999997</v>
          </cell>
          <cell r="ER481">
            <v>51.1</v>
          </cell>
          <cell r="ES481"/>
        </row>
        <row r="482">
          <cell r="E482">
            <v>14970</v>
          </cell>
          <cell r="F482">
            <v>448</v>
          </cell>
          <cell r="L482">
            <v>607</v>
          </cell>
          <cell r="R482">
            <v>655</v>
          </cell>
          <cell r="X482">
            <v>716</v>
          </cell>
          <cell r="AD482">
            <v>815</v>
          </cell>
          <cell r="AJ482">
            <v>550</v>
          </cell>
          <cell r="AP482">
            <v>621</v>
          </cell>
          <cell r="AV482">
            <v>683</v>
          </cell>
          <cell r="BB482">
            <v>873</v>
          </cell>
          <cell r="BH482">
            <v>1174</v>
          </cell>
          <cell r="BN482">
            <v>998</v>
          </cell>
          <cell r="BT482">
            <v>1079</v>
          </cell>
          <cell r="BZ482">
            <v>871</v>
          </cell>
          <cell r="CF482">
            <v>920</v>
          </cell>
          <cell r="CL482">
            <v>1228</v>
          </cell>
          <cell r="CR482">
            <v>1035</v>
          </cell>
          <cell r="CX482">
            <v>794</v>
          </cell>
          <cell r="DD482">
            <v>527</v>
          </cell>
          <cell r="DJ482">
            <v>270</v>
          </cell>
          <cell r="DP482">
            <v>83</v>
          </cell>
          <cell r="DV482">
            <v>21</v>
          </cell>
          <cell r="EB482">
            <v>2</v>
          </cell>
          <cell r="EH482">
            <v>0</v>
          </cell>
          <cell r="EK482">
            <v>1710</v>
          </cell>
          <cell r="EL482">
            <v>8380</v>
          </cell>
          <cell r="EM482">
            <v>4880</v>
          </cell>
          <cell r="EO482">
            <v>11.4</v>
          </cell>
          <cell r="EP482">
            <v>56</v>
          </cell>
          <cell r="EQ482">
            <v>32.6</v>
          </cell>
          <cell r="ER482">
            <v>49.3</v>
          </cell>
          <cell r="ES482">
            <v>107</v>
          </cell>
        </row>
        <row r="483">
          <cell r="E483">
            <v>6992</v>
          </cell>
          <cell r="F483">
            <v>223</v>
          </cell>
          <cell r="L483">
            <v>302</v>
          </cell>
          <cell r="R483">
            <v>352</v>
          </cell>
          <cell r="X483">
            <v>366</v>
          </cell>
          <cell r="AD483">
            <v>424</v>
          </cell>
          <cell r="AJ483">
            <v>269</v>
          </cell>
          <cell r="AP483">
            <v>325</v>
          </cell>
          <cell r="AV483">
            <v>311</v>
          </cell>
          <cell r="BB483">
            <v>404</v>
          </cell>
          <cell r="BH483">
            <v>576</v>
          </cell>
          <cell r="BN483">
            <v>481</v>
          </cell>
          <cell r="BT483">
            <v>518</v>
          </cell>
          <cell r="BZ483">
            <v>408</v>
          </cell>
          <cell r="CF483">
            <v>450</v>
          </cell>
          <cell r="CL483">
            <v>544</v>
          </cell>
          <cell r="CR483">
            <v>448</v>
          </cell>
          <cell r="CX483">
            <v>330</v>
          </cell>
          <cell r="DD483">
            <v>178</v>
          </cell>
          <cell r="DJ483">
            <v>71</v>
          </cell>
          <cell r="DP483">
            <v>12</v>
          </cell>
          <cell r="DV483">
            <v>0</v>
          </cell>
          <cell r="EB483">
            <v>0</v>
          </cell>
          <cell r="EH483">
            <v>0</v>
          </cell>
          <cell r="EK483">
            <v>877</v>
          </cell>
          <cell r="EL483">
            <v>4082</v>
          </cell>
          <cell r="EM483">
            <v>2033</v>
          </cell>
          <cell r="EO483">
            <v>12.5</v>
          </cell>
          <cell r="EP483">
            <v>58.4</v>
          </cell>
          <cell r="EQ483">
            <v>29.1</v>
          </cell>
          <cell r="ER483">
            <v>47.1</v>
          </cell>
          <cell r="ES483"/>
        </row>
        <row r="484">
          <cell r="E484">
            <v>7978</v>
          </cell>
          <cell r="F484">
            <v>225</v>
          </cell>
          <cell r="L484">
            <v>305</v>
          </cell>
          <cell r="R484">
            <v>303</v>
          </cell>
          <cell r="X484">
            <v>350</v>
          </cell>
          <cell r="AD484">
            <v>391</v>
          </cell>
          <cell r="AJ484">
            <v>281</v>
          </cell>
          <cell r="AP484">
            <v>296</v>
          </cell>
          <cell r="AV484">
            <v>372</v>
          </cell>
          <cell r="BB484">
            <v>469</v>
          </cell>
          <cell r="BH484">
            <v>598</v>
          </cell>
          <cell r="BN484">
            <v>517</v>
          </cell>
          <cell r="BT484">
            <v>561</v>
          </cell>
          <cell r="BZ484">
            <v>463</v>
          </cell>
          <cell r="CF484">
            <v>470</v>
          </cell>
          <cell r="CL484">
            <v>684</v>
          </cell>
          <cell r="CR484">
            <v>587</v>
          </cell>
          <cell r="CX484">
            <v>464</v>
          </cell>
          <cell r="DD484">
            <v>349</v>
          </cell>
          <cell r="DJ484">
            <v>199</v>
          </cell>
          <cell r="DP484">
            <v>71</v>
          </cell>
          <cell r="DV484">
            <v>21</v>
          </cell>
          <cell r="EB484">
            <v>2</v>
          </cell>
          <cell r="EH484">
            <v>0</v>
          </cell>
          <cell r="EK484">
            <v>833</v>
          </cell>
          <cell r="EL484">
            <v>4298</v>
          </cell>
          <cell r="EM484">
            <v>2847</v>
          </cell>
          <cell r="EO484">
            <v>10.4</v>
          </cell>
          <cell r="EP484">
            <v>53.9</v>
          </cell>
          <cell r="EQ484">
            <v>35.700000000000003</v>
          </cell>
          <cell r="ER484">
            <v>51.2</v>
          </cell>
          <cell r="ES484"/>
        </row>
        <row r="485">
          <cell r="E485">
            <v>2164</v>
          </cell>
          <cell r="F485">
            <v>67</v>
          </cell>
          <cell r="L485">
            <v>66</v>
          </cell>
          <cell r="R485">
            <v>97</v>
          </cell>
          <cell r="X485">
            <v>98</v>
          </cell>
          <cell r="AD485">
            <v>84</v>
          </cell>
          <cell r="AJ485">
            <v>75</v>
          </cell>
          <cell r="AP485">
            <v>85</v>
          </cell>
          <cell r="AV485">
            <v>120</v>
          </cell>
          <cell r="BB485">
            <v>138</v>
          </cell>
          <cell r="BH485">
            <v>181</v>
          </cell>
          <cell r="BN485">
            <v>141</v>
          </cell>
          <cell r="BT485">
            <v>148</v>
          </cell>
          <cell r="BZ485">
            <v>141</v>
          </cell>
          <cell r="CF485">
            <v>169</v>
          </cell>
          <cell r="CL485">
            <v>204</v>
          </cell>
          <cell r="CR485">
            <v>126</v>
          </cell>
          <cell r="CX485">
            <v>105</v>
          </cell>
          <cell r="DD485">
            <v>63</v>
          </cell>
          <cell r="DJ485">
            <v>43</v>
          </cell>
          <cell r="DP485">
            <v>13</v>
          </cell>
          <cell r="DV485">
            <v>0</v>
          </cell>
          <cell r="EB485">
            <v>0</v>
          </cell>
          <cell r="EH485">
            <v>0</v>
          </cell>
          <cell r="EK485">
            <v>230</v>
          </cell>
          <cell r="EL485">
            <v>1211</v>
          </cell>
          <cell r="EM485">
            <v>723</v>
          </cell>
          <cell r="EO485">
            <v>10.6</v>
          </cell>
          <cell r="EP485">
            <v>56</v>
          </cell>
          <cell r="EQ485">
            <v>33.4</v>
          </cell>
          <cell r="ER485">
            <v>50</v>
          </cell>
          <cell r="ES485">
            <v>99</v>
          </cell>
        </row>
        <row r="486">
          <cell r="E486">
            <v>1060</v>
          </cell>
          <cell r="F486">
            <v>27</v>
          </cell>
          <cell r="L486">
            <v>35</v>
          </cell>
          <cell r="R486">
            <v>47</v>
          </cell>
          <cell r="X486">
            <v>51</v>
          </cell>
          <cell r="AD486">
            <v>43</v>
          </cell>
          <cell r="AJ486">
            <v>39</v>
          </cell>
          <cell r="AP486">
            <v>44</v>
          </cell>
          <cell r="AV486">
            <v>62</v>
          </cell>
          <cell r="BB486">
            <v>74</v>
          </cell>
          <cell r="BH486">
            <v>88</v>
          </cell>
          <cell r="BN486">
            <v>86</v>
          </cell>
          <cell r="BT486">
            <v>78</v>
          </cell>
          <cell r="BZ486">
            <v>74</v>
          </cell>
          <cell r="CF486">
            <v>76</v>
          </cell>
          <cell r="CL486">
            <v>97</v>
          </cell>
          <cell r="CR486">
            <v>60</v>
          </cell>
          <cell r="CX486">
            <v>44</v>
          </cell>
          <cell r="DD486">
            <v>24</v>
          </cell>
          <cell r="DJ486">
            <v>10</v>
          </cell>
          <cell r="DP486">
            <v>1</v>
          </cell>
          <cell r="DV486">
            <v>0</v>
          </cell>
          <cell r="EB486">
            <v>0</v>
          </cell>
          <cell r="EH486">
            <v>0</v>
          </cell>
          <cell r="EK486">
            <v>109</v>
          </cell>
          <cell r="EL486">
            <v>639</v>
          </cell>
          <cell r="EM486">
            <v>312</v>
          </cell>
          <cell r="EO486">
            <v>10.3</v>
          </cell>
          <cell r="EP486">
            <v>60.3</v>
          </cell>
          <cell r="EQ486">
            <v>29.4</v>
          </cell>
          <cell r="ER486">
            <v>48.6</v>
          </cell>
          <cell r="ES486"/>
        </row>
        <row r="487">
          <cell r="E487">
            <v>1104</v>
          </cell>
          <cell r="F487">
            <v>40</v>
          </cell>
          <cell r="L487">
            <v>31</v>
          </cell>
          <cell r="R487">
            <v>50</v>
          </cell>
          <cell r="X487">
            <v>47</v>
          </cell>
          <cell r="AD487">
            <v>41</v>
          </cell>
          <cell r="AJ487">
            <v>36</v>
          </cell>
          <cell r="AP487">
            <v>41</v>
          </cell>
          <cell r="AV487">
            <v>58</v>
          </cell>
          <cell r="BB487">
            <v>64</v>
          </cell>
          <cell r="BH487">
            <v>93</v>
          </cell>
          <cell r="BN487">
            <v>55</v>
          </cell>
          <cell r="BT487">
            <v>70</v>
          </cell>
          <cell r="BZ487">
            <v>67</v>
          </cell>
          <cell r="CF487">
            <v>93</v>
          </cell>
          <cell r="CL487">
            <v>107</v>
          </cell>
          <cell r="CR487">
            <v>66</v>
          </cell>
          <cell r="CX487">
            <v>61</v>
          </cell>
          <cell r="DD487">
            <v>39</v>
          </cell>
          <cell r="DJ487">
            <v>33</v>
          </cell>
          <cell r="DP487">
            <v>12</v>
          </cell>
          <cell r="DV487">
            <v>0</v>
          </cell>
          <cell r="EB487">
            <v>0</v>
          </cell>
          <cell r="EH487">
            <v>0</v>
          </cell>
          <cell r="EK487">
            <v>121</v>
          </cell>
          <cell r="EL487">
            <v>572</v>
          </cell>
          <cell r="EM487">
            <v>411</v>
          </cell>
          <cell r="EO487">
            <v>11</v>
          </cell>
          <cell r="EP487">
            <v>51.8</v>
          </cell>
          <cell r="EQ487">
            <v>37.200000000000003</v>
          </cell>
          <cell r="ER487">
            <v>51.3</v>
          </cell>
          <cell r="ES487"/>
        </row>
        <row r="488">
          <cell r="E488">
            <v>4767</v>
          </cell>
          <cell r="F488">
            <v>89</v>
          </cell>
          <cell r="L488">
            <v>109</v>
          </cell>
          <cell r="R488">
            <v>169</v>
          </cell>
          <cell r="X488">
            <v>178</v>
          </cell>
          <cell r="AD488">
            <v>130</v>
          </cell>
          <cell r="AJ488">
            <v>121</v>
          </cell>
          <cell r="AP488">
            <v>148</v>
          </cell>
          <cell r="AV488">
            <v>143</v>
          </cell>
          <cell r="BB488">
            <v>215</v>
          </cell>
          <cell r="BH488">
            <v>295</v>
          </cell>
          <cell r="BN488">
            <v>296</v>
          </cell>
          <cell r="BT488">
            <v>329</v>
          </cell>
          <cell r="BZ488">
            <v>380</v>
          </cell>
          <cell r="CF488">
            <v>440</v>
          </cell>
          <cell r="CL488">
            <v>492</v>
          </cell>
          <cell r="CR488">
            <v>386</v>
          </cell>
          <cell r="CX488">
            <v>334</v>
          </cell>
          <cell r="DD488">
            <v>292</v>
          </cell>
          <cell r="DJ488">
            <v>156</v>
          </cell>
          <cell r="DP488">
            <v>59</v>
          </cell>
          <cell r="DV488">
            <v>5</v>
          </cell>
          <cell r="EB488">
            <v>1</v>
          </cell>
          <cell r="EH488">
            <v>0</v>
          </cell>
          <cell r="EK488">
            <v>367</v>
          </cell>
          <cell r="EL488">
            <v>2235</v>
          </cell>
          <cell r="EM488">
            <v>2165</v>
          </cell>
          <cell r="EO488">
            <v>7.7</v>
          </cell>
          <cell r="EP488">
            <v>46.9</v>
          </cell>
          <cell r="EQ488">
            <v>45.4</v>
          </cell>
          <cell r="ER488">
            <v>56.8</v>
          </cell>
          <cell r="ES488">
            <v>107</v>
          </cell>
        </row>
        <row r="489">
          <cell r="E489">
            <v>2323</v>
          </cell>
          <cell r="F489">
            <v>38</v>
          </cell>
          <cell r="L489">
            <v>63</v>
          </cell>
          <cell r="R489">
            <v>94</v>
          </cell>
          <cell r="X489">
            <v>93</v>
          </cell>
          <cell r="AD489">
            <v>73</v>
          </cell>
          <cell r="AJ489">
            <v>67</v>
          </cell>
          <cell r="AP489">
            <v>80</v>
          </cell>
          <cell r="AV489">
            <v>84</v>
          </cell>
          <cell r="BB489">
            <v>110</v>
          </cell>
          <cell r="BH489">
            <v>152</v>
          </cell>
          <cell r="BN489">
            <v>163</v>
          </cell>
          <cell r="BT489">
            <v>162</v>
          </cell>
          <cell r="BZ489">
            <v>210</v>
          </cell>
          <cell r="CF489">
            <v>222</v>
          </cell>
          <cell r="CL489">
            <v>247</v>
          </cell>
          <cell r="CR489">
            <v>171</v>
          </cell>
          <cell r="CX489">
            <v>134</v>
          </cell>
          <cell r="DD489">
            <v>101</v>
          </cell>
          <cell r="DJ489">
            <v>48</v>
          </cell>
          <cell r="DP489">
            <v>11</v>
          </cell>
          <cell r="DV489">
            <v>0</v>
          </cell>
          <cell r="EB489">
            <v>0</v>
          </cell>
          <cell r="EH489">
            <v>0</v>
          </cell>
          <cell r="EK489">
            <v>195</v>
          </cell>
          <cell r="EL489">
            <v>1194</v>
          </cell>
          <cell r="EM489">
            <v>934</v>
          </cell>
          <cell r="EO489">
            <v>8.4</v>
          </cell>
          <cell r="EP489">
            <v>51.4</v>
          </cell>
          <cell r="EQ489">
            <v>40.200000000000003</v>
          </cell>
          <cell r="ER489">
            <v>54.2</v>
          </cell>
          <cell r="ES489"/>
        </row>
        <row r="490">
          <cell r="E490">
            <v>2444</v>
          </cell>
          <cell r="F490">
            <v>51</v>
          </cell>
          <cell r="L490">
            <v>46</v>
          </cell>
          <cell r="R490">
            <v>75</v>
          </cell>
          <cell r="X490">
            <v>85</v>
          </cell>
          <cell r="AD490">
            <v>57</v>
          </cell>
          <cell r="AJ490">
            <v>54</v>
          </cell>
          <cell r="AP490">
            <v>68</v>
          </cell>
          <cell r="AV490">
            <v>59</v>
          </cell>
          <cell r="BB490">
            <v>105</v>
          </cell>
          <cell r="BH490">
            <v>143</v>
          </cell>
          <cell r="BN490">
            <v>133</v>
          </cell>
          <cell r="BT490">
            <v>167</v>
          </cell>
          <cell r="BZ490">
            <v>170</v>
          </cell>
          <cell r="CF490">
            <v>218</v>
          </cell>
          <cell r="CL490">
            <v>245</v>
          </cell>
          <cell r="CR490">
            <v>215</v>
          </cell>
          <cell r="CX490">
            <v>200</v>
          </cell>
          <cell r="DD490">
            <v>191</v>
          </cell>
          <cell r="DJ490">
            <v>108</v>
          </cell>
          <cell r="DP490">
            <v>48</v>
          </cell>
          <cell r="DV490">
            <v>5</v>
          </cell>
          <cell r="EB490">
            <v>1</v>
          </cell>
          <cell r="EH490">
            <v>0</v>
          </cell>
          <cell r="EK490">
            <v>172</v>
          </cell>
          <cell r="EL490">
            <v>1041</v>
          </cell>
          <cell r="EM490">
            <v>1231</v>
          </cell>
          <cell r="EO490">
            <v>7</v>
          </cell>
          <cell r="EP490">
            <v>42.6</v>
          </cell>
          <cell r="EQ490">
            <v>50.4</v>
          </cell>
          <cell r="ER490">
            <v>59.3</v>
          </cell>
          <cell r="ES490"/>
        </row>
        <row r="491">
          <cell r="E491">
            <v>265</v>
          </cell>
          <cell r="F491">
            <v>3</v>
          </cell>
          <cell r="L491">
            <v>5</v>
          </cell>
          <cell r="R491">
            <v>5</v>
          </cell>
          <cell r="X491">
            <v>6</v>
          </cell>
          <cell r="AD491">
            <v>5</v>
          </cell>
          <cell r="AJ491">
            <v>9</v>
          </cell>
          <cell r="AP491">
            <v>5</v>
          </cell>
          <cell r="AV491">
            <v>7</v>
          </cell>
          <cell r="BB491">
            <v>10</v>
          </cell>
          <cell r="BH491">
            <v>10</v>
          </cell>
          <cell r="BN491">
            <v>12</v>
          </cell>
          <cell r="BT491">
            <v>19</v>
          </cell>
          <cell r="BZ491">
            <v>30</v>
          </cell>
          <cell r="CF491">
            <v>32</v>
          </cell>
          <cell r="CL491">
            <v>29</v>
          </cell>
          <cell r="CR491">
            <v>16</v>
          </cell>
          <cell r="CX491">
            <v>23</v>
          </cell>
          <cell r="DD491">
            <v>20</v>
          </cell>
          <cell r="DJ491">
            <v>12</v>
          </cell>
          <cell r="DP491">
            <v>6</v>
          </cell>
          <cell r="DV491">
            <v>0</v>
          </cell>
          <cell r="EB491">
            <v>1</v>
          </cell>
          <cell r="EH491">
            <v>0</v>
          </cell>
          <cell r="EK491">
            <v>13</v>
          </cell>
          <cell r="EL491">
            <v>113</v>
          </cell>
          <cell r="EM491">
            <v>139</v>
          </cell>
          <cell r="EO491">
            <v>4.9056603773584913</v>
          </cell>
          <cell r="EP491">
            <v>42.641509433962263</v>
          </cell>
          <cell r="EQ491">
            <v>52.452830188679243</v>
          </cell>
          <cell r="ER491">
            <v>61.6</v>
          </cell>
          <cell r="ES491">
            <v>107</v>
          </cell>
        </row>
        <row r="492">
          <cell r="E492">
            <v>125</v>
          </cell>
          <cell r="F492">
            <v>0</v>
          </cell>
          <cell r="L492">
            <v>2</v>
          </cell>
          <cell r="R492">
            <v>4</v>
          </cell>
          <cell r="X492">
            <v>1</v>
          </cell>
          <cell r="AD492">
            <v>1</v>
          </cell>
          <cell r="AJ492">
            <v>5</v>
          </cell>
          <cell r="AP492">
            <v>5</v>
          </cell>
          <cell r="AV492">
            <v>3</v>
          </cell>
          <cell r="BB492">
            <v>5</v>
          </cell>
          <cell r="BH492">
            <v>5</v>
          </cell>
          <cell r="BN492">
            <v>6</v>
          </cell>
          <cell r="BT492">
            <v>10</v>
          </cell>
          <cell r="BZ492">
            <v>18</v>
          </cell>
          <cell r="CF492">
            <v>19</v>
          </cell>
          <cell r="CL492">
            <v>19</v>
          </cell>
          <cell r="CR492">
            <v>3</v>
          </cell>
          <cell r="CX492">
            <v>8</v>
          </cell>
          <cell r="DD492">
            <v>7</v>
          </cell>
          <cell r="DJ492">
            <v>2</v>
          </cell>
          <cell r="DP492">
            <v>2</v>
          </cell>
          <cell r="DV492">
            <v>0</v>
          </cell>
          <cell r="EB492">
            <v>0</v>
          </cell>
          <cell r="EH492">
            <v>0</v>
          </cell>
          <cell r="EK492">
            <v>6</v>
          </cell>
          <cell r="EL492">
            <v>59</v>
          </cell>
          <cell r="EM492">
            <v>60</v>
          </cell>
          <cell r="EO492">
            <v>4.8</v>
          </cell>
          <cell r="EP492">
            <v>47.199999999999996</v>
          </cell>
          <cell r="EQ492">
            <v>48</v>
          </cell>
          <cell r="ER492">
            <v>59.9</v>
          </cell>
          <cell r="ES492">
            <v>0</v>
          </cell>
        </row>
        <row r="493">
          <cell r="E493">
            <v>140</v>
          </cell>
          <cell r="F493">
            <v>3</v>
          </cell>
          <cell r="L493">
            <v>3</v>
          </cell>
          <cell r="R493">
            <v>1</v>
          </cell>
          <cell r="X493">
            <v>5</v>
          </cell>
          <cell r="AD493">
            <v>4</v>
          </cell>
          <cell r="AJ493">
            <v>4</v>
          </cell>
          <cell r="AP493">
            <v>0</v>
          </cell>
          <cell r="AV493">
            <v>4</v>
          </cell>
          <cell r="BB493">
            <v>5</v>
          </cell>
          <cell r="BH493">
            <v>5</v>
          </cell>
          <cell r="BN493">
            <v>6</v>
          </cell>
          <cell r="BT493">
            <v>9</v>
          </cell>
          <cell r="BZ493">
            <v>12</v>
          </cell>
          <cell r="CF493">
            <v>13</v>
          </cell>
          <cell r="CL493">
            <v>10</v>
          </cell>
          <cell r="CR493">
            <v>13</v>
          </cell>
          <cell r="CX493">
            <v>15</v>
          </cell>
          <cell r="DD493">
            <v>13</v>
          </cell>
          <cell r="DJ493">
            <v>10</v>
          </cell>
          <cell r="DP493">
            <v>4</v>
          </cell>
          <cell r="DV493">
            <v>0</v>
          </cell>
          <cell r="EB493">
            <v>1</v>
          </cell>
          <cell r="EH493">
            <v>0</v>
          </cell>
          <cell r="EK493">
            <v>7</v>
          </cell>
          <cell r="EL493">
            <v>54</v>
          </cell>
          <cell r="EM493">
            <v>79</v>
          </cell>
          <cell r="EO493">
            <v>5</v>
          </cell>
          <cell r="EP493">
            <v>38.571428571428577</v>
          </cell>
          <cell r="EQ493">
            <v>56.428571428571431</v>
          </cell>
          <cell r="ER493">
            <v>63.2</v>
          </cell>
          <cell r="ES493">
            <v>0</v>
          </cell>
        </row>
        <row r="494">
          <cell r="E494">
            <v>1210</v>
          </cell>
          <cell r="F494">
            <v>28</v>
          </cell>
          <cell r="L494">
            <v>43</v>
          </cell>
          <cell r="R494">
            <v>43</v>
          </cell>
          <cell r="X494">
            <v>40</v>
          </cell>
          <cell r="AD494">
            <v>24</v>
          </cell>
          <cell r="AJ494">
            <v>34</v>
          </cell>
          <cell r="AP494">
            <v>41</v>
          </cell>
          <cell r="AV494">
            <v>46</v>
          </cell>
          <cell r="BB494">
            <v>62</v>
          </cell>
          <cell r="BH494">
            <v>79</v>
          </cell>
          <cell r="BN494">
            <v>77</v>
          </cell>
          <cell r="BT494">
            <v>84</v>
          </cell>
          <cell r="BZ494">
            <v>81</v>
          </cell>
          <cell r="CF494">
            <v>110</v>
          </cell>
          <cell r="CL494">
            <v>107</v>
          </cell>
          <cell r="CR494">
            <v>94</v>
          </cell>
          <cell r="CX494">
            <v>80</v>
          </cell>
          <cell r="DD494">
            <v>77</v>
          </cell>
          <cell r="DJ494">
            <v>43</v>
          </cell>
          <cell r="DP494">
            <v>16</v>
          </cell>
          <cell r="DV494">
            <v>1</v>
          </cell>
          <cell r="EB494">
            <v>0</v>
          </cell>
          <cell r="EH494">
            <v>0</v>
          </cell>
          <cell r="EK494">
            <v>114</v>
          </cell>
          <cell r="EL494">
            <v>568</v>
          </cell>
          <cell r="EM494">
            <v>528</v>
          </cell>
          <cell r="EO494">
            <v>9.4214876033057848</v>
          </cell>
          <cell r="EP494">
            <v>46.942148760330575</v>
          </cell>
          <cell r="EQ494">
            <v>43.636363636363633</v>
          </cell>
          <cell r="ER494">
            <v>55.6</v>
          </cell>
          <cell r="ES494">
            <v>100</v>
          </cell>
        </row>
        <row r="495">
          <cell r="E495">
            <v>606</v>
          </cell>
          <cell r="F495">
            <v>12</v>
          </cell>
          <cell r="L495">
            <v>21</v>
          </cell>
          <cell r="R495">
            <v>24</v>
          </cell>
          <cell r="X495">
            <v>20</v>
          </cell>
          <cell r="AD495">
            <v>15</v>
          </cell>
          <cell r="AJ495">
            <v>16</v>
          </cell>
          <cell r="AP495">
            <v>22</v>
          </cell>
          <cell r="AV495">
            <v>26</v>
          </cell>
          <cell r="BB495">
            <v>35</v>
          </cell>
          <cell r="BH495">
            <v>45</v>
          </cell>
          <cell r="BN495">
            <v>49</v>
          </cell>
          <cell r="BT495">
            <v>44</v>
          </cell>
          <cell r="BZ495">
            <v>46</v>
          </cell>
          <cell r="CF495">
            <v>60</v>
          </cell>
          <cell r="CL495">
            <v>47</v>
          </cell>
          <cell r="CR495">
            <v>43</v>
          </cell>
          <cell r="CX495">
            <v>30</v>
          </cell>
          <cell r="DD495">
            <v>33</v>
          </cell>
          <cell r="DJ495">
            <v>15</v>
          </cell>
          <cell r="DP495">
            <v>3</v>
          </cell>
          <cell r="DV495">
            <v>0</v>
          </cell>
          <cell r="EB495">
            <v>0</v>
          </cell>
          <cell r="EH495">
            <v>0</v>
          </cell>
          <cell r="EK495">
            <v>57</v>
          </cell>
          <cell r="EL495">
            <v>318</v>
          </cell>
          <cell r="EM495">
            <v>231</v>
          </cell>
          <cell r="EO495">
            <v>9.4059405940594054</v>
          </cell>
          <cell r="EP495">
            <v>52.475247524752476</v>
          </cell>
          <cell r="EQ495">
            <v>38.118811881188122</v>
          </cell>
          <cell r="ER495">
            <v>53.6</v>
          </cell>
          <cell r="ES495">
            <v>0</v>
          </cell>
        </row>
        <row r="496">
          <cell r="E496">
            <v>604</v>
          </cell>
          <cell r="F496">
            <v>16</v>
          </cell>
          <cell r="L496">
            <v>22</v>
          </cell>
          <cell r="R496">
            <v>19</v>
          </cell>
          <cell r="X496">
            <v>20</v>
          </cell>
          <cell r="AD496">
            <v>9</v>
          </cell>
          <cell r="AJ496">
            <v>18</v>
          </cell>
          <cell r="AP496">
            <v>19</v>
          </cell>
          <cell r="AV496">
            <v>20</v>
          </cell>
          <cell r="BB496">
            <v>27</v>
          </cell>
          <cell r="BH496">
            <v>34</v>
          </cell>
          <cell r="BN496">
            <v>28</v>
          </cell>
          <cell r="BT496">
            <v>40</v>
          </cell>
          <cell r="BZ496">
            <v>35</v>
          </cell>
          <cell r="CF496">
            <v>50</v>
          </cell>
          <cell r="CL496">
            <v>60</v>
          </cell>
          <cell r="CR496">
            <v>51</v>
          </cell>
          <cell r="CX496">
            <v>50</v>
          </cell>
          <cell r="DD496">
            <v>44</v>
          </cell>
          <cell r="DJ496">
            <v>28</v>
          </cell>
          <cell r="DP496">
            <v>13</v>
          </cell>
          <cell r="DV496">
            <v>1</v>
          </cell>
          <cell r="EB496">
            <v>0</v>
          </cell>
          <cell r="EH496">
            <v>0</v>
          </cell>
          <cell r="EK496">
            <v>57</v>
          </cell>
          <cell r="EL496">
            <v>250</v>
          </cell>
          <cell r="EM496">
            <v>297</v>
          </cell>
          <cell r="EO496">
            <v>9.4370860927152318</v>
          </cell>
          <cell r="EP496">
            <v>41.390728476821195</v>
          </cell>
          <cell r="EQ496">
            <v>49.172185430463578</v>
          </cell>
          <cell r="ER496">
            <v>57.7</v>
          </cell>
          <cell r="ES496">
            <v>0</v>
          </cell>
        </row>
        <row r="497">
          <cell r="E497">
            <v>1353</v>
          </cell>
          <cell r="F497">
            <v>21</v>
          </cell>
          <cell r="L497">
            <v>17</v>
          </cell>
          <cell r="R497">
            <v>46</v>
          </cell>
          <cell r="X497">
            <v>60</v>
          </cell>
          <cell r="AD497">
            <v>39</v>
          </cell>
          <cell r="AJ497">
            <v>38</v>
          </cell>
          <cell r="AP497">
            <v>40</v>
          </cell>
          <cell r="AV497">
            <v>45</v>
          </cell>
          <cell r="BB497">
            <v>57</v>
          </cell>
          <cell r="BH497">
            <v>81</v>
          </cell>
          <cell r="BN497">
            <v>85</v>
          </cell>
          <cell r="BT497">
            <v>83</v>
          </cell>
          <cell r="BZ497">
            <v>109</v>
          </cell>
          <cell r="CF497">
            <v>138</v>
          </cell>
          <cell r="CL497">
            <v>149</v>
          </cell>
          <cell r="CR497">
            <v>110</v>
          </cell>
          <cell r="CX497">
            <v>103</v>
          </cell>
          <cell r="DD497">
            <v>78</v>
          </cell>
          <cell r="DJ497">
            <v>35</v>
          </cell>
          <cell r="DP497">
            <v>17</v>
          </cell>
          <cell r="DV497">
            <v>2</v>
          </cell>
          <cell r="EB497">
            <v>0</v>
          </cell>
          <cell r="EH497">
            <v>0</v>
          </cell>
          <cell r="EK497">
            <v>84</v>
          </cell>
          <cell r="EL497">
            <v>637</v>
          </cell>
          <cell r="EM497">
            <v>632</v>
          </cell>
          <cell r="EO497">
            <v>6.2084257206208431</v>
          </cell>
          <cell r="EP497">
            <v>47.080561714708061</v>
          </cell>
          <cell r="EQ497">
            <v>46.711012564671101</v>
          </cell>
          <cell r="ER497">
            <v>57.2</v>
          </cell>
          <cell r="ES497">
            <v>102</v>
          </cell>
        </row>
        <row r="498">
          <cell r="E498">
            <v>644</v>
          </cell>
          <cell r="F498">
            <v>10</v>
          </cell>
          <cell r="L498">
            <v>13</v>
          </cell>
          <cell r="R498">
            <v>21</v>
          </cell>
          <cell r="X498">
            <v>33</v>
          </cell>
          <cell r="AD498">
            <v>24</v>
          </cell>
          <cell r="AJ498">
            <v>19</v>
          </cell>
          <cell r="AP498">
            <v>23</v>
          </cell>
          <cell r="AV498">
            <v>29</v>
          </cell>
          <cell r="BB498">
            <v>33</v>
          </cell>
          <cell r="BH498">
            <v>38</v>
          </cell>
          <cell r="BN498">
            <v>42</v>
          </cell>
          <cell r="BT498">
            <v>42</v>
          </cell>
          <cell r="BZ498">
            <v>56</v>
          </cell>
          <cell r="CF498">
            <v>62</v>
          </cell>
          <cell r="CL498">
            <v>73</v>
          </cell>
          <cell r="CR498">
            <v>49</v>
          </cell>
          <cell r="CX498">
            <v>39</v>
          </cell>
          <cell r="DD498">
            <v>25</v>
          </cell>
          <cell r="DJ498">
            <v>11</v>
          </cell>
          <cell r="DP498">
            <v>2</v>
          </cell>
          <cell r="DV498">
            <v>0</v>
          </cell>
          <cell r="EB498">
            <v>0</v>
          </cell>
          <cell r="EH498">
            <v>0</v>
          </cell>
          <cell r="EK498">
            <v>44</v>
          </cell>
          <cell r="EL498">
            <v>339</v>
          </cell>
          <cell r="EM498">
            <v>261</v>
          </cell>
          <cell r="EO498">
            <v>6.8322981366459627</v>
          </cell>
          <cell r="EP498">
            <v>52.639751552795033</v>
          </cell>
          <cell r="EQ498">
            <v>40.527950310559007</v>
          </cell>
          <cell r="ER498">
            <v>54</v>
          </cell>
          <cell r="ES498">
            <v>0</v>
          </cell>
        </row>
        <row r="499">
          <cell r="E499">
            <v>709</v>
          </cell>
          <cell r="F499">
            <v>11</v>
          </cell>
          <cell r="L499">
            <v>4</v>
          </cell>
          <cell r="R499">
            <v>25</v>
          </cell>
          <cell r="X499">
            <v>27</v>
          </cell>
          <cell r="AD499">
            <v>15</v>
          </cell>
          <cell r="AJ499">
            <v>19</v>
          </cell>
          <cell r="AP499">
            <v>17</v>
          </cell>
          <cell r="AV499">
            <v>16</v>
          </cell>
          <cell r="BB499">
            <v>24</v>
          </cell>
          <cell r="BH499">
            <v>43</v>
          </cell>
          <cell r="BN499">
            <v>43</v>
          </cell>
          <cell r="BT499">
            <v>41</v>
          </cell>
          <cell r="BZ499">
            <v>53</v>
          </cell>
          <cell r="CF499">
            <v>76</v>
          </cell>
          <cell r="CL499">
            <v>76</v>
          </cell>
          <cell r="CR499">
            <v>61</v>
          </cell>
          <cell r="CX499">
            <v>64</v>
          </cell>
          <cell r="DD499">
            <v>53</v>
          </cell>
          <cell r="DJ499">
            <v>24</v>
          </cell>
          <cell r="DP499">
            <v>15</v>
          </cell>
          <cell r="DV499">
            <v>2</v>
          </cell>
          <cell r="EB499">
            <v>0</v>
          </cell>
          <cell r="EH499">
            <v>0</v>
          </cell>
          <cell r="EK499">
            <v>40</v>
          </cell>
          <cell r="EL499">
            <v>298</v>
          </cell>
          <cell r="EM499">
            <v>371</v>
          </cell>
          <cell r="EO499">
            <v>5.6417489421720735</v>
          </cell>
          <cell r="EP499">
            <v>42.03102961918195</v>
          </cell>
          <cell r="EQ499">
            <v>52.327221438645978</v>
          </cell>
          <cell r="ER499">
            <v>60.1</v>
          </cell>
          <cell r="ES499">
            <v>0</v>
          </cell>
        </row>
        <row r="500">
          <cell r="E500">
            <v>1188</v>
          </cell>
          <cell r="F500">
            <v>22</v>
          </cell>
          <cell r="L500">
            <v>27</v>
          </cell>
          <cell r="R500">
            <v>51</v>
          </cell>
          <cell r="X500">
            <v>41</v>
          </cell>
          <cell r="AD500">
            <v>42</v>
          </cell>
          <cell r="AJ500">
            <v>22</v>
          </cell>
          <cell r="AP500">
            <v>44</v>
          </cell>
          <cell r="AV500">
            <v>32</v>
          </cell>
          <cell r="BB500">
            <v>57</v>
          </cell>
          <cell r="BH500">
            <v>69</v>
          </cell>
          <cell r="BN500">
            <v>75</v>
          </cell>
          <cell r="BT500">
            <v>87</v>
          </cell>
          <cell r="BZ500">
            <v>104</v>
          </cell>
          <cell r="CF500">
            <v>96</v>
          </cell>
          <cell r="CL500">
            <v>129</v>
          </cell>
          <cell r="CR500">
            <v>109</v>
          </cell>
          <cell r="CX500">
            <v>76</v>
          </cell>
          <cell r="DD500">
            <v>59</v>
          </cell>
          <cell r="DJ500">
            <v>32</v>
          </cell>
          <cell r="DP500">
            <v>12</v>
          </cell>
          <cell r="DV500">
            <v>2</v>
          </cell>
          <cell r="EB500">
            <v>0</v>
          </cell>
          <cell r="EH500">
            <v>0</v>
          </cell>
          <cell r="EK500">
            <v>100</v>
          </cell>
          <cell r="EL500">
            <v>573</v>
          </cell>
          <cell r="EM500">
            <v>515</v>
          </cell>
          <cell r="EO500">
            <v>8.4175084175084187</v>
          </cell>
          <cell r="EP500">
            <v>48.232323232323232</v>
          </cell>
          <cell r="EQ500">
            <v>43.350168350168353</v>
          </cell>
          <cell r="ER500">
            <v>47</v>
          </cell>
          <cell r="ES500">
            <v>104</v>
          </cell>
        </row>
        <row r="501">
          <cell r="E501">
            <v>587</v>
          </cell>
          <cell r="F501">
            <v>7</v>
          </cell>
          <cell r="L501">
            <v>16</v>
          </cell>
          <cell r="R501">
            <v>32</v>
          </cell>
          <cell r="X501">
            <v>24</v>
          </cell>
          <cell r="AD501">
            <v>22</v>
          </cell>
          <cell r="AJ501">
            <v>17</v>
          </cell>
          <cell r="AP501">
            <v>21</v>
          </cell>
          <cell r="AV501">
            <v>20</v>
          </cell>
          <cell r="BB501">
            <v>26</v>
          </cell>
          <cell r="BH501">
            <v>33</v>
          </cell>
          <cell r="BN501">
            <v>42</v>
          </cell>
          <cell r="BT501">
            <v>41</v>
          </cell>
          <cell r="BZ501">
            <v>55</v>
          </cell>
          <cell r="CF501">
            <v>47</v>
          </cell>
          <cell r="CL501">
            <v>71</v>
          </cell>
          <cell r="CR501">
            <v>49</v>
          </cell>
          <cell r="CX501">
            <v>35</v>
          </cell>
          <cell r="DD501">
            <v>19</v>
          </cell>
          <cell r="DJ501">
            <v>7</v>
          </cell>
          <cell r="DP501">
            <v>3</v>
          </cell>
          <cell r="DV501">
            <v>0</v>
          </cell>
          <cell r="EB501">
            <v>0</v>
          </cell>
          <cell r="EH501">
            <v>0</v>
          </cell>
          <cell r="EK501">
            <v>55</v>
          </cell>
          <cell r="EL501">
            <v>301</v>
          </cell>
          <cell r="EM501">
            <v>231</v>
          </cell>
          <cell r="EO501">
            <v>9.369676320272573</v>
          </cell>
          <cell r="EP501">
            <v>51.277683134582617</v>
          </cell>
          <cell r="EQ501">
            <v>39.352640545144801</v>
          </cell>
          <cell r="ER501">
            <v>44.5</v>
          </cell>
          <cell r="ES501">
            <v>0</v>
          </cell>
        </row>
        <row r="502">
          <cell r="E502">
            <v>601</v>
          </cell>
          <cell r="F502">
            <v>15</v>
          </cell>
          <cell r="L502">
            <v>11</v>
          </cell>
          <cell r="R502">
            <v>19</v>
          </cell>
          <cell r="X502">
            <v>17</v>
          </cell>
          <cell r="AD502">
            <v>20</v>
          </cell>
          <cell r="AJ502">
            <v>5</v>
          </cell>
          <cell r="AP502">
            <v>23</v>
          </cell>
          <cell r="AV502">
            <v>12</v>
          </cell>
          <cell r="BB502">
            <v>31</v>
          </cell>
          <cell r="BH502">
            <v>36</v>
          </cell>
          <cell r="BN502">
            <v>33</v>
          </cell>
          <cell r="BT502">
            <v>46</v>
          </cell>
          <cell r="BZ502">
            <v>49</v>
          </cell>
          <cell r="CF502">
            <v>49</v>
          </cell>
          <cell r="CL502">
            <v>58</v>
          </cell>
          <cell r="CR502">
            <v>60</v>
          </cell>
          <cell r="CX502">
            <v>41</v>
          </cell>
          <cell r="DD502">
            <v>40</v>
          </cell>
          <cell r="DJ502">
            <v>25</v>
          </cell>
          <cell r="DP502">
            <v>9</v>
          </cell>
          <cell r="DV502">
            <v>2</v>
          </cell>
          <cell r="EB502">
            <v>0</v>
          </cell>
          <cell r="EH502">
            <v>0</v>
          </cell>
          <cell r="EK502">
            <v>45</v>
          </cell>
          <cell r="EL502">
            <v>272</v>
          </cell>
          <cell r="EM502">
            <v>284</v>
          </cell>
          <cell r="EO502">
            <v>7.4875207986688856</v>
          </cell>
          <cell r="EP502">
            <v>45.257903494176368</v>
          </cell>
          <cell r="EQ502">
            <v>47.254575707154743</v>
          </cell>
          <cell r="ER502">
            <v>49.3</v>
          </cell>
          <cell r="ES502">
            <v>0</v>
          </cell>
        </row>
        <row r="503">
          <cell r="E503">
            <v>371</v>
          </cell>
          <cell r="F503">
            <v>9</v>
          </cell>
          <cell r="L503">
            <v>6</v>
          </cell>
          <cell r="R503">
            <v>9</v>
          </cell>
          <cell r="X503">
            <v>15</v>
          </cell>
          <cell r="AD503">
            <v>14</v>
          </cell>
          <cell r="AJ503">
            <v>12</v>
          </cell>
          <cell r="AP503">
            <v>11</v>
          </cell>
          <cell r="AV503">
            <v>7</v>
          </cell>
          <cell r="BB503">
            <v>18</v>
          </cell>
          <cell r="BH503">
            <v>23</v>
          </cell>
          <cell r="BN503">
            <v>20</v>
          </cell>
          <cell r="BT503">
            <v>31</v>
          </cell>
          <cell r="BZ503">
            <v>36</v>
          </cell>
          <cell r="CF503">
            <v>28</v>
          </cell>
          <cell r="CL503">
            <v>32</v>
          </cell>
          <cell r="CR503">
            <v>29</v>
          </cell>
          <cell r="CX503">
            <v>26</v>
          </cell>
          <cell r="DD503">
            <v>29</v>
          </cell>
          <cell r="DJ503">
            <v>12</v>
          </cell>
          <cell r="DP503">
            <v>4</v>
          </cell>
          <cell r="DV503">
            <v>0</v>
          </cell>
          <cell r="EB503">
            <v>0</v>
          </cell>
          <cell r="EH503">
            <v>0</v>
          </cell>
          <cell r="EK503">
            <v>24</v>
          </cell>
          <cell r="EL503">
            <v>187</v>
          </cell>
          <cell r="EM503">
            <v>160</v>
          </cell>
          <cell r="EO503">
            <v>6.4690026954177897</v>
          </cell>
          <cell r="EP503">
            <v>50.404312668463611</v>
          </cell>
          <cell r="EQ503">
            <v>43.126684636118604</v>
          </cell>
          <cell r="ER503">
            <v>56.9</v>
          </cell>
          <cell r="ES503">
            <v>99</v>
          </cell>
        </row>
        <row r="504">
          <cell r="E504">
            <v>175</v>
          </cell>
          <cell r="F504">
            <v>6</v>
          </cell>
          <cell r="L504">
            <v>3</v>
          </cell>
          <cell r="R504">
            <v>6</v>
          </cell>
          <cell r="X504">
            <v>8</v>
          </cell>
          <cell r="AD504">
            <v>6</v>
          </cell>
          <cell r="AJ504">
            <v>7</v>
          </cell>
          <cell r="AP504">
            <v>4</v>
          </cell>
          <cell r="AV504">
            <v>3</v>
          </cell>
          <cell r="BB504">
            <v>5</v>
          </cell>
          <cell r="BH504">
            <v>13</v>
          </cell>
          <cell r="BN504">
            <v>9</v>
          </cell>
          <cell r="BT504">
            <v>14</v>
          </cell>
          <cell r="BZ504">
            <v>20</v>
          </cell>
          <cell r="CF504">
            <v>17</v>
          </cell>
          <cell r="CL504">
            <v>13</v>
          </cell>
          <cell r="CR504">
            <v>15</v>
          </cell>
          <cell r="CX504">
            <v>14</v>
          </cell>
          <cell r="DD504">
            <v>6</v>
          </cell>
          <cell r="DJ504">
            <v>6</v>
          </cell>
          <cell r="DP504">
            <v>0</v>
          </cell>
          <cell r="DV504">
            <v>0</v>
          </cell>
          <cell r="EB504">
            <v>0</v>
          </cell>
          <cell r="EH504">
            <v>0</v>
          </cell>
          <cell r="EK504">
            <v>15</v>
          </cell>
          <cell r="EL504">
            <v>89</v>
          </cell>
          <cell r="EM504">
            <v>71</v>
          </cell>
          <cell r="EO504">
            <v>8.5714285714285712</v>
          </cell>
          <cell r="EP504">
            <v>50.857142857142854</v>
          </cell>
          <cell r="EQ504">
            <v>40.571428571428569</v>
          </cell>
          <cell r="ER504">
            <v>54.8</v>
          </cell>
          <cell r="ES504">
            <v>0</v>
          </cell>
        </row>
        <row r="505">
          <cell r="E505">
            <v>196</v>
          </cell>
          <cell r="F505">
            <v>3</v>
          </cell>
          <cell r="L505">
            <v>3</v>
          </cell>
          <cell r="R505">
            <v>3</v>
          </cell>
          <cell r="X505">
            <v>7</v>
          </cell>
          <cell r="AD505">
            <v>8</v>
          </cell>
          <cell r="AJ505">
            <v>5</v>
          </cell>
          <cell r="AP505">
            <v>7</v>
          </cell>
          <cell r="AV505">
            <v>4</v>
          </cell>
          <cell r="BB505">
            <v>13</v>
          </cell>
          <cell r="BH505">
            <v>10</v>
          </cell>
          <cell r="BN505">
            <v>11</v>
          </cell>
          <cell r="BT505">
            <v>17</v>
          </cell>
          <cell r="BZ505">
            <v>16</v>
          </cell>
          <cell r="CF505">
            <v>11</v>
          </cell>
          <cell r="CL505">
            <v>19</v>
          </cell>
          <cell r="CR505">
            <v>14</v>
          </cell>
          <cell r="CX505">
            <v>12</v>
          </cell>
          <cell r="DD505">
            <v>23</v>
          </cell>
          <cell r="DJ505">
            <v>6</v>
          </cell>
          <cell r="DP505">
            <v>4</v>
          </cell>
          <cell r="DV505">
            <v>0</v>
          </cell>
          <cell r="EB505">
            <v>0</v>
          </cell>
          <cell r="EH505">
            <v>0</v>
          </cell>
          <cell r="EK505">
            <v>9</v>
          </cell>
          <cell r="EL505">
            <v>98</v>
          </cell>
          <cell r="EM505">
            <v>89</v>
          </cell>
          <cell r="EO505">
            <v>4.591836734693878</v>
          </cell>
          <cell r="EP505">
            <v>50</v>
          </cell>
          <cell r="EQ505">
            <v>45.408163265306122</v>
          </cell>
          <cell r="ER505">
            <v>58.7</v>
          </cell>
          <cell r="ES505">
            <v>0</v>
          </cell>
        </row>
        <row r="506">
          <cell r="E506">
            <v>380</v>
          </cell>
          <cell r="F506">
            <v>6</v>
          </cell>
          <cell r="L506">
            <v>11</v>
          </cell>
          <cell r="R506">
            <v>15</v>
          </cell>
          <cell r="X506">
            <v>16</v>
          </cell>
          <cell r="AD506">
            <v>6</v>
          </cell>
          <cell r="AJ506">
            <v>6</v>
          </cell>
          <cell r="AP506">
            <v>7</v>
          </cell>
          <cell r="AV506">
            <v>6</v>
          </cell>
          <cell r="BB506">
            <v>11</v>
          </cell>
          <cell r="BH506">
            <v>33</v>
          </cell>
          <cell r="BN506">
            <v>27</v>
          </cell>
          <cell r="BT506">
            <v>25</v>
          </cell>
          <cell r="BZ506">
            <v>20</v>
          </cell>
          <cell r="CF506">
            <v>36</v>
          </cell>
          <cell r="CL506">
            <v>46</v>
          </cell>
          <cell r="CR506">
            <v>28</v>
          </cell>
          <cell r="CX506">
            <v>26</v>
          </cell>
          <cell r="DD506">
            <v>29</v>
          </cell>
          <cell r="DJ506">
            <v>22</v>
          </cell>
          <cell r="DP506">
            <v>4</v>
          </cell>
          <cell r="DV506">
            <v>0</v>
          </cell>
          <cell r="EB506">
            <v>0</v>
          </cell>
          <cell r="EH506">
            <v>0</v>
          </cell>
          <cell r="EK506">
            <v>32</v>
          </cell>
          <cell r="EL506">
            <v>157</v>
          </cell>
          <cell r="EM506">
            <v>191</v>
          </cell>
          <cell r="EO506">
            <v>8.4210526315789469</v>
          </cell>
          <cell r="EP506">
            <v>41.315789473684212</v>
          </cell>
          <cell r="EQ506">
            <v>50.263157894736842</v>
          </cell>
          <cell r="ER506">
            <v>58.6</v>
          </cell>
          <cell r="ES506">
            <v>97</v>
          </cell>
        </row>
        <row r="507">
          <cell r="E507">
            <v>186</v>
          </cell>
          <cell r="F507">
            <v>3</v>
          </cell>
          <cell r="L507">
            <v>8</v>
          </cell>
          <cell r="R507">
            <v>7</v>
          </cell>
          <cell r="X507">
            <v>7</v>
          </cell>
          <cell r="AD507">
            <v>5</v>
          </cell>
          <cell r="AJ507">
            <v>3</v>
          </cell>
          <cell r="AP507">
            <v>5</v>
          </cell>
          <cell r="AV507">
            <v>3</v>
          </cell>
          <cell r="BB507">
            <v>6</v>
          </cell>
          <cell r="BH507">
            <v>18</v>
          </cell>
          <cell r="BN507">
            <v>15</v>
          </cell>
          <cell r="BT507">
            <v>11</v>
          </cell>
          <cell r="BZ507">
            <v>15</v>
          </cell>
          <cell r="CF507">
            <v>17</v>
          </cell>
          <cell r="CL507">
            <v>24</v>
          </cell>
          <cell r="CR507">
            <v>12</v>
          </cell>
          <cell r="CX507">
            <v>8</v>
          </cell>
          <cell r="DD507">
            <v>11</v>
          </cell>
          <cell r="DJ507">
            <v>7</v>
          </cell>
          <cell r="DP507">
            <v>1</v>
          </cell>
          <cell r="DV507">
            <v>0</v>
          </cell>
          <cell r="EB507">
            <v>0</v>
          </cell>
          <cell r="EH507">
            <v>0</v>
          </cell>
          <cell r="EK507">
            <v>18</v>
          </cell>
          <cell r="EL507">
            <v>88</v>
          </cell>
          <cell r="EM507">
            <v>80</v>
          </cell>
          <cell r="EO507">
            <v>9.67741935483871</v>
          </cell>
          <cell r="EP507">
            <v>47.311827956989248</v>
          </cell>
          <cell r="EQ507">
            <v>43.01075268817204</v>
          </cell>
          <cell r="ER507">
            <v>55.3</v>
          </cell>
          <cell r="ES507">
            <v>0</v>
          </cell>
        </row>
        <row r="508">
          <cell r="E508">
            <v>194</v>
          </cell>
          <cell r="F508">
            <v>3</v>
          </cell>
          <cell r="L508">
            <v>3</v>
          </cell>
          <cell r="R508">
            <v>8</v>
          </cell>
          <cell r="X508">
            <v>9</v>
          </cell>
          <cell r="AD508">
            <v>1</v>
          </cell>
          <cell r="AJ508">
            <v>3</v>
          </cell>
          <cell r="AP508">
            <v>2</v>
          </cell>
          <cell r="AV508">
            <v>3</v>
          </cell>
          <cell r="BB508">
            <v>5</v>
          </cell>
          <cell r="BH508">
            <v>15</v>
          </cell>
          <cell r="BN508">
            <v>12</v>
          </cell>
          <cell r="BT508">
            <v>14</v>
          </cell>
          <cell r="BZ508">
            <v>5</v>
          </cell>
          <cell r="CF508">
            <v>19</v>
          </cell>
          <cell r="CL508">
            <v>22</v>
          </cell>
          <cell r="CR508">
            <v>16</v>
          </cell>
          <cell r="CX508">
            <v>18</v>
          </cell>
          <cell r="DD508">
            <v>18</v>
          </cell>
          <cell r="DJ508">
            <v>15</v>
          </cell>
          <cell r="DP508">
            <v>3</v>
          </cell>
          <cell r="DV508">
            <v>0</v>
          </cell>
          <cell r="EB508">
            <v>0</v>
          </cell>
          <cell r="EH508">
            <v>0</v>
          </cell>
          <cell r="EK508">
            <v>14</v>
          </cell>
          <cell r="EL508">
            <v>69</v>
          </cell>
          <cell r="EM508">
            <v>111</v>
          </cell>
          <cell r="EO508">
            <v>7.216494845360824</v>
          </cell>
          <cell r="EP508">
            <v>35.567010309278352</v>
          </cell>
          <cell r="EQ508">
            <v>57.21649484536082</v>
          </cell>
          <cell r="ER508">
            <v>61.8</v>
          </cell>
          <cell r="ES508">
            <v>0</v>
          </cell>
        </row>
        <row r="509">
          <cell r="E509">
            <v>148948</v>
          </cell>
          <cell r="F509">
            <v>5905</v>
          </cell>
          <cell r="L509">
            <v>6416</v>
          </cell>
          <cell r="R509">
            <v>6662</v>
          </cell>
          <cell r="X509">
            <v>7388</v>
          </cell>
          <cell r="AD509">
            <v>8139</v>
          </cell>
          <cell r="AJ509">
            <v>7613</v>
          </cell>
          <cell r="AP509">
            <v>7619</v>
          </cell>
          <cell r="AV509">
            <v>8504</v>
          </cell>
          <cell r="BB509">
            <v>9609</v>
          </cell>
          <cell r="BH509">
            <v>12085</v>
          </cell>
          <cell r="BN509">
            <v>10726</v>
          </cell>
          <cell r="BT509">
            <v>9285</v>
          </cell>
          <cell r="BZ509">
            <v>8219</v>
          </cell>
          <cell r="CF509">
            <v>8811</v>
          </cell>
          <cell r="CL509">
            <v>11184</v>
          </cell>
          <cell r="CR509">
            <v>8703</v>
          </cell>
          <cell r="CX509">
            <v>6053</v>
          </cell>
          <cell r="DD509">
            <v>3706</v>
          </cell>
          <cell r="DJ509">
            <v>1762</v>
          </cell>
          <cell r="DP509">
            <v>487</v>
          </cell>
          <cell r="DV509">
            <v>66</v>
          </cell>
          <cell r="EB509">
            <v>6</v>
          </cell>
          <cell r="EH509">
            <v>0</v>
          </cell>
          <cell r="EK509">
            <v>18983</v>
          </cell>
          <cell r="EL509">
            <v>89187</v>
          </cell>
          <cell r="EM509">
            <v>40778</v>
          </cell>
          <cell r="EO509">
            <v>12.7</v>
          </cell>
          <cell r="EP509">
            <v>59.9</v>
          </cell>
          <cell r="EQ509">
            <v>27.4</v>
          </cell>
          <cell r="ER509">
            <v>46.1</v>
          </cell>
          <cell r="ES509">
            <v>108</v>
          </cell>
        </row>
        <row r="510">
          <cell r="E510">
            <v>71216</v>
          </cell>
          <cell r="F510">
            <v>3057</v>
          </cell>
          <cell r="L510">
            <v>3315</v>
          </cell>
          <cell r="R510">
            <v>3449</v>
          </cell>
          <cell r="X510">
            <v>3787</v>
          </cell>
          <cell r="AD510">
            <v>4085</v>
          </cell>
          <cell r="AJ510">
            <v>3704</v>
          </cell>
          <cell r="AP510">
            <v>3747</v>
          </cell>
          <cell r="AV510">
            <v>4093</v>
          </cell>
          <cell r="BB510">
            <v>4721</v>
          </cell>
          <cell r="BH510">
            <v>5826</v>
          </cell>
          <cell r="BN510">
            <v>5183</v>
          </cell>
          <cell r="BT510">
            <v>4540</v>
          </cell>
          <cell r="BZ510">
            <v>3909</v>
          </cell>
          <cell r="CF510">
            <v>4111</v>
          </cell>
          <cell r="CL510">
            <v>5068</v>
          </cell>
          <cell r="CR510">
            <v>3932</v>
          </cell>
          <cell r="CX510">
            <v>2632</v>
          </cell>
          <cell r="DD510">
            <v>1444</v>
          </cell>
          <cell r="DJ510">
            <v>520</v>
          </cell>
          <cell r="DP510">
            <v>86</v>
          </cell>
          <cell r="DV510">
            <v>6</v>
          </cell>
          <cell r="EB510">
            <v>1</v>
          </cell>
          <cell r="EH510">
            <v>0</v>
          </cell>
          <cell r="EK510">
            <v>9821</v>
          </cell>
          <cell r="EL510">
            <v>43595</v>
          </cell>
          <cell r="EM510">
            <v>17800</v>
          </cell>
          <cell r="EO510">
            <v>13.8</v>
          </cell>
          <cell r="EP510">
            <v>61.2</v>
          </cell>
          <cell r="EQ510">
            <v>25</v>
          </cell>
          <cell r="ER510">
            <v>44.6</v>
          </cell>
          <cell r="ES510"/>
        </row>
        <row r="511">
          <cell r="E511">
            <v>77732</v>
          </cell>
          <cell r="F511">
            <v>2848</v>
          </cell>
          <cell r="L511">
            <v>3101</v>
          </cell>
          <cell r="R511">
            <v>3213</v>
          </cell>
          <cell r="X511">
            <v>3601</v>
          </cell>
          <cell r="AD511">
            <v>4054</v>
          </cell>
          <cell r="AJ511">
            <v>3909</v>
          </cell>
          <cell r="AP511">
            <v>3872</v>
          </cell>
          <cell r="AV511">
            <v>4411</v>
          </cell>
          <cell r="BB511">
            <v>4888</v>
          </cell>
          <cell r="BH511">
            <v>6259</v>
          </cell>
          <cell r="BN511">
            <v>5543</v>
          </cell>
          <cell r="BT511">
            <v>4745</v>
          </cell>
          <cell r="BZ511">
            <v>4310</v>
          </cell>
          <cell r="CF511">
            <v>4700</v>
          </cell>
          <cell r="CL511">
            <v>6116</v>
          </cell>
          <cell r="CR511">
            <v>4771</v>
          </cell>
          <cell r="CX511">
            <v>3421</v>
          </cell>
          <cell r="DD511">
            <v>2262</v>
          </cell>
          <cell r="DJ511">
            <v>1242</v>
          </cell>
          <cell r="DP511">
            <v>401</v>
          </cell>
          <cell r="DV511">
            <v>60</v>
          </cell>
          <cell r="EB511">
            <v>5</v>
          </cell>
          <cell r="EH511">
            <v>0</v>
          </cell>
          <cell r="EK511">
            <v>9162</v>
          </cell>
          <cell r="EL511">
            <v>45592</v>
          </cell>
          <cell r="EM511">
            <v>22978</v>
          </cell>
          <cell r="EO511">
            <v>11.8</v>
          </cell>
          <cell r="EP511">
            <v>58.7</v>
          </cell>
          <cell r="EQ511">
            <v>29.6</v>
          </cell>
          <cell r="ER511">
            <v>47.5</v>
          </cell>
          <cell r="ES511"/>
        </row>
        <row r="512">
          <cell r="E512">
            <v>98595</v>
          </cell>
          <cell r="F512">
            <v>4423</v>
          </cell>
          <cell r="L512">
            <v>4537</v>
          </cell>
          <cell r="R512">
            <v>4537</v>
          </cell>
          <cell r="X512">
            <v>4992</v>
          </cell>
          <cell r="AD512">
            <v>5739</v>
          </cell>
          <cell r="AJ512">
            <v>5770</v>
          </cell>
          <cell r="AP512">
            <v>5630</v>
          </cell>
          <cell r="AV512">
            <v>6140</v>
          </cell>
          <cell r="BB512">
            <v>6666</v>
          </cell>
          <cell r="BH512">
            <v>8349</v>
          </cell>
          <cell r="BN512">
            <v>7418</v>
          </cell>
          <cell r="BT512">
            <v>6146</v>
          </cell>
          <cell r="BZ512">
            <v>4980</v>
          </cell>
          <cell r="CF512">
            <v>4739</v>
          </cell>
          <cell r="CL512">
            <v>6050</v>
          </cell>
          <cell r="CR512">
            <v>5004</v>
          </cell>
          <cell r="CX512">
            <v>3708</v>
          </cell>
          <cell r="DD512">
            <v>2305</v>
          </cell>
          <cell r="DJ512">
            <v>1114</v>
          </cell>
          <cell r="DP512">
            <v>306</v>
          </cell>
          <cell r="DV512">
            <v>38</v>
          </cell>
          <cell r="EB512">
            <v>4</v>
          </cell>
          <cell r="EH512">
            <v>0</v>
          </cell>
          <cell r="EK512">
            <v>13497</v>
          </cell>
          <cell r="EL512">
            <v>61830</v>
          </cell>
          <cell r="EM512">
            <v>23268</v>
          </cell>
          <cell r="EO512">
            <v>13.7</v>
          </cell>
          <cell r="EP512">
            <v>62.7</v>
          </cell>
          <cell r="EQ512">
            <v>23.6</v>
          </cell>
          <cell r="ER512">
            <v>44.3</v>
          </cell>
          <cell r="ES512">
            <v>108</v>
          </cell>
        </row>
        <row r="513">
          <cell r="E513">
            <v>47444</v>
          </cell>
          <cell r="F513">
            <v>2267</v>
          </cell>
          <cell r="L513">
            <v>2376</v>
          </cell>
          <cell r="R513">
            <v>2353</v>
          </cell>
          <cell r="X513">
            <v>2529</v>
          </cell>
          <cell r="AD513">
            <v>2882</v>
          </cell>
          <cell r="AJ513">
            <v>2847</v>
          </cell>
          <cell r="AP513">
            <v>2737</v>
          </cell>
          <cell r="AV513">
            <v>2987</v>
          </cell>
          <cell r="BB513">
            <v>3286</v>
          </cell>
          <cell r="BH513">
            <v>4045</v>
          </cell>
          <cell r="BN513">
            <v>3608</v>
          </cell>
          <cell r="BT513">
            <v>3108</v>
          </cell>
          <cell r="BZ513">
            <v>2431</v>
          </cell>
          <cell r="CF513">
            <v>2277</v>
          </cell>
          <cell r="CL513">
            <v>2707</v>
          </cell>
          <cell r="CR513">
            <v>2218</v>
          </cell>
          <cell r="CX513">
            <v>1550</v>
          </cell>
          <cell r="DD513">
            <v>869</v>
          </cell>
          <cell r="DJ513">
            <v>301</v>
          </cell>
          <cell r="DP513">
            <v>61</v>
          </cell>
          <cell r="DV513">
            <v>4</v>
          </cell>
          <cell r="EB513">
            <v>1</v>
          </cell>
          <cell r="EH513">
            <v>0</v>
          </cell>
          <cell r="EK513">
            <v>6996</v>
          </cell>
          <cell r="EL513">
            <v>30460</v>
          </cell>
          <cell r="EM513">
            <v>9988</v>
          </cell>
          <cell r="EO513">
            <v>14.7</v>
          </cell>
          <cell r="EP513">
            <v>64.2</v>
          </cell>
          <cell r="EQ513">
            <v>21.1</v>
          </cell>
          <cell r="ER513">
            <v>42.7</v>
          </cell>
          <cell r="ES513"/>
        </row>
        <row r="514">
          <cell r="E514">
            <v>51151</v>
          </cell>
          <cell r="F514">
            <v>2156</v>
          </cell>
          <cell r="L514">
            <v>2161</v>
          </cell>
          <cell r="R514">
            <v>2184</v>
          </cell>
          <cell r="X514">
            <v>2463</v>
          </cell>
          <cell r="AD514">
            <v>2857</v>
          </cell>
          <cell r="AJ514">
            <v>2923</v>
          </cell>
          <cell r="AP514">
            <v>2893</v>
          </cell>
          <cell r="AV514">
            <v>3153</v>
          </cell>
          <cell r="BB514">
            <v>3380</v>
          </cell>
          <cell r="BH514">
            <v>4304</v>
          </cell>
          <cell r="BN514">
            <v>3810</v>
          </cell>
          <cell r="BT514">
            <v>3038</v>
          </cell>
          <cell r="BZ514">
            <v>2549</v>
          </cell>
          <cell r="CF514">
            <v>2462</v>
          </cell>
          <cell r="CL514">
            <v>3343</v>
          </cell>
          <cell r="CR514">
            <v>2786</v>
          </cell>
          <cell r="CX514">
            <v>2158</v>
          </cell>
          <cell r="DD514">
            <v>1436</v>
          </cell>
          <cell r="DJ514">
            <v>813</v>
          </cell>
          <cell r="DP514">
            <v>245</v>
          </cell>
          <cell r="DV514">
            <v>34</v>
          </cell>
          <cell r="EB514">
            <v>3</v>
          </cell>
          <cell r="EH514">
            <v>0</v>
          </cell>
          <cell r="EK514">
            <v>6501</v>
          </cell>
          <cell r="EL514">
            <v>31370</v>
          </cell>
          <cell r="EM514">
            <v>13280</v>
          </cell>
          <cell r="EO514">
            <v>12.7</v>
          </cell>
          <cell r="EP514">
            <v>61.3</v>
          </cell>
          <cell r="EQ514">
            <v>26</v>
          </cell>
          <cell r="ER514">
            <v>45.7</v>
          </cell>
          <cell r="ES514"/>
        </row>
        <row r="515">
          <cell r="E515">
            <v>35325</v>
          </cell>
          <cell r="F515">
            <v>1613</v>
          </cell>
          <cell r="L515">
            <v>1629</v>
          </cell>
          <cell r="R515">
            <v>1679</v>
          </cell>
          <cell r="X515">
            <v>1834</v>
          </cell>
          <cell r="AD515">
            <v>2116</v>
          </cell>
          <cell r="AJ515">
            <v>2159</v>
          </cell>
          <cell r="AP515">
            <v>2147</v>
          </cell>
          <cell r="AV515">
            <v>2271</v>
          </cell>
          <cell r="BB515">
            <v>2416</v>
          </cell>
          <cell r="BH515">
            <v>3125</v>
          </cell>
          <cell r="BN515">
            <v>2710</v>
          </cell>
          <cell r="BT515">
            <v>2232</v>
          </cell>
          <cell r="BZ515">
            <v>1743</v>
          </cell>
          <cell r="CF515">
            <v>1564</v>
          </cell>
          <cell r="CL515">
            <v>1949</v>
          </cell>
          <cell r="CR515">
            <v>1601</v>
          </cell>
          <cell r="CX515">
            <v>1261</v>
          </cell>
          <cell r="DD515">
            <v>778</v>
          </cell>
          <cell r="DJ515">
            <v>389</v>
          </cell>
          <cell r="DP515">
            <v>95</v>
          </cell>
          <cell r="DV515">
            <v>11</v>
          </cell>
          <cell r="EB515">
            <v>3</v>
          </cell>
          <cell r="EH515">
            <v>0</v>
          </cell>
          <cell r="EK515">
            <v>4921</v>
          </cell>
          <cell r="EL515">
            <v>22753</v>
          </cell>
          <cell r="EM515">
            <v>7651</v>
          </cell>
          <cell r="EO515">
            <v>13.9</v>
          </cell>
          <cell r="EP515">
            <v>64.400000000000006</v>
          </cell>
          <cell r="EQ515">
            <v>21.7</v>
          </cell>
          <cell r="ER515">
            <v>43.4</v>
          </cell>
          <cell r="ES515">
            <v>108</v>
          </cell>
        </row>
        <row r="516">
          <cell r="E516">
            <v>16998</v>
          </cell>
          <cell r="F516">
            <v>843</v>
          </cell>
          <cell r="L516">
            <v>838</v>
          </cell>
          <cell r="R516">
            <v>894</v>
          </cell>
          <cell r="X516">
            <v>928</v>
          </cell>
          <cell r="AD516">
            <v>1067</v>
          </cell>
          <cell r="AJ516">
            <v>1045</v>
          </cell>
          <cell r="AP516">
            <v>1036</v>
          </cell>
          <cell r="AV516">
            <v>1078</v>
          </cell>
          <cell r="BB516">
            <v>1167</v>
          </cell>
          <cell r="BH516">
            <v>1511</v>
          </cell>
          <cell r="BN516">
            <v>1343</v>
          </cell>
          <cell r="BT516">
            <v>1119</v>
          </cell>
          <cell r="BZ516">
            <v>850</v>
          </cell>
          <cell r="CF516">
            <v>775</v>
          </cell>
          <cell r="CL516">
            <v>861</v>
          </cell>
          <cell r="CR516">
            <v>681</v>
          </cell>
          <cell r="CX516">
            <v>522</v>
          </cell>
          <cell r="DD516">
            <v>302</v>
          </cell>
          <cell r="DJ516">
            <v>111</v>
          </cell>
          <cell r="DP516">
            <v>25</v>
          </cell>
          <cell r="DV516">
            <v>2</v>
          </cell>
          <cell r="EB516">
            <v>0</v>
          </cell>
          <cell r="EH516">
            <v>0</v>
          </cell>
          <cell r="EK516">
            <v>2575</v>
          </cell>
          <cell r="EL516">
            <v>11144</v>
          </cell>
          <cell r="EM516">
            <v>3279</v>
          </cell>
          <cell r="EO516">
            <v>15.1</v>
          </cell>
          <cell r="EP516">
            <v>65.599999999999994</v>
          </cell>
          <cell r="EQ516">
            <v>19.3</v>
          </cell>
          <cell r="ER516">
            <v>41.9</v>
          </cell>
          <cell r="ES516"/>
        </row>
        <row r="517">
          <cell r="E517">
            <v>18327</v>
          </cell>
          <cell r="F517">
            <v>770</v>
          </cell>
          <cell r="L517">
            <v>791</v>
          </cell>
          <cell r="R517">
            <v>785</v>
          </cell>
          <cell r="X517">
            <v>906</v>
          </cell>
          <cell r="AD517">
            <v>1049</v>
          </cell>
          <cell r="AJ517">
            <v>1114</v>
          </cell>
          <cell r="AP517">
            <v>1111</v>
          </cell>
          <cell r="AV517">
            <v>1193</v>
          </cell>
          <cell r="BB517">
            <v>1249</v>
          </cell>
          <cell r="BH517">
            <v>1614</v>
          </cell>
          <cell r="BN517">
            <v>1367</v>
          </cell>
          <cell r="BT517">
            <v>1113</v>
          </cell>
          <cell r="BZ517">
            <v>893</v>
          </cell>
          <cell r="CF517">
            <v>789</v>
          </cell>
          <cell r="CL517">
            <v>1088</v>
          </cell>
          <cell r="CR517">
            <v>920</v>
          </cell>
          <cell r="CX517">
            <v>739</v>
          </cell>
          <cell r="DD517">
            <v>476</v>
          </cell>
          <cell r="DJ517">
            <v>278</v>
          </cell>
          <cell r="DP517">
            <v>70</v>
          </cell>
          <cell r="DV517">
            <v>9</v>
          </cell>
          <cell r="EB517">
            <v>3</v>
          </cell>
          <cell r="EH517">
            <v>0</v>
          </cell>
          <cell r="EK517">
            <v>2346</v>
          </cell>
          <cell r="EL517">
            <v>11609</v>
          </cell>
          <cell r="EM517">
            <v>4372</v>
          </cell>
          <cell r="EO517">
            <v>12.8</v>
          </cell>
          <cell r="EP517">
            <v>63.3</v>
          </cell>
          <cell r="EQ517">
            <v>23.9</v>
          </cell>
          <cell r="ER517">
            <v>44.8</v>
          </cell>
          <cell r="ES517"/>
        </row>
        <row r="518">
          <cell r="E518">
            <v>26566</v>
          </cell>
          <cell r="F518">
            <v>1222</v>
          </cell>
          <cell r="L518">
            <v>1285</v>
          </cell>
          <cell r="R518">
            <v>1179</v>
          </cell>
          <cell r="X518">
            <v>1200</v>
          </cell>
          <cell r="AD518">
            <v>1458</v>
          </cell>
          <cell r="AJ518">
            <v>1579</v>
          </cell>
          <cell r="AP518">
            <v>1545</v>
          </cell>
          <cell r="AV518">
            <v>1723</v>
          </cell>
          <cell r="BB518">
            <v>1850</v>
          </cell>
          <cell r="BH518">
            <v>2060</v>
          </cell>
          <cell r="BN518">
            <v>1896</v>
          </cell>
          <cell r="BT518">
            <v>1648</v>
          </cell>
          <cell r="BZ518">
            <v>1354</v>
          </cell>
          <cell r="CF518">
            <v>1390</v>
          </cell>
          <cell r="CL518">
            <v>1768</v>
          </cell>
          <cell r="CR518">
            <v>1362</v>
          </cell>
          <cell r="CX518">
            <v>1010</v>
          </cell>
          <cell r="DD518">
            <v>634</v>
          </cell>
          <cell r="DJ518">
            <v>309</v>
          </cell>
          <cell r="DP518">
            <v>84</v>
          </cell>
          <cell r="DV518">
            <v>9</v>
          </cell>
          <cell r="EB518">
            <v>1</v>
          </cell>
          <cell r="EH518">
            <v>0</v>
          </cell>
          <cell r="EK518">
            <v>3686</v>
          </cell>
          <cell r="EL518">
            <v>16313</v>
          </cell>
          <cell r="EM518">
            <v>6567</v>
          </cell>
          <cell r="EO518">
            <v>13.9</v>
          </cell>
          <cell r="EP518">
            <v>61.4</v>
          </cell>
          <cell r="EQ518">
            <v>24.7</v>
          </cell>
          <cell r="ER518">
            <v>44.6</v>
          </cell>
          <cell r="ES518">
            <v>105</v>
          </cell>
        </row>
        <row r="519">
          <cell r="E519">
            <v>12804</v>
          </cell>
          <cell r="F519">
            <v>617</v>
          </cell>
          <cell r="L519">
            <v>667</v>
          </cell>
          <cell r="R519">
            <v>602</v>
          </cell>
          <cell r="X519">
            <v>577</v>
          </cell>
          <cell r="AD519">
            <v>748</v>
          </cell>
          <cell r="AJ519">
            <v>789</v>
          </cell>
          <cell r="AP519">
            <v>779</v>
          </cell>
          <cell r="AV519">
            <v>854</v>
          </cell>
          <cell r="BB519">
            <v>933</v>
          </cell>
          <cell r="BH519">
            <v>1002</v>
          </cell>
          <cell r="BN519">
            <v>918</v>
          </cell>
          <cell r="BT519">
            <v>849</v>
          </cell>
          <cell r="BZ519">
            <v>649</v>
          </cell>
          <cell r="CF519">
            <v>662</v>
          </cell>
          <cell r="CL519">
            <v>791</v>
          </cell>
          <cell r="CR519">
            <v>628</v>
          </cell>
          <cell r="CX519">
            <v>401</v>
          </cell>
          <cell r="DD519">
            <v>232</v>
          </cell>
          <cell r="DJ519">
            <v>92</v>
          </cell>
          <cell r="DP519">
            <v>12</v>
          </cell>
          <cell r="DV519">
            <v>1</v>
          </cell>
          <cell r="EB519">
            <v>1</v>
          </cell>
          <cell r="EH519">
            <v>0</v>
          </cell>
          <cell r="EK519">
            <v>1886</v>
          </cell>
          <cell r="EL519">
            <v>8098</v>
          </cell>
          <cell r="EM519">
            <v>2820</v>
          </cell>
          <cell r="EO519">
            <v>14.7</v>
          </cell>
          <cell r="EP519">
            <v>63.2</v>
          </cell>
          <cell r="EQ519">
            <v>22</v>
          </cell>
          <cell r="ER519">
            <v>43.1</v>
          </cell>
          <cell r="ES519"/>
        </row>
        <row r="520">
          <cell r="E520">
            <v>13762</v>
          </cell>
          <cell r="F520">
            <v>605</v>
          </cell>
          <cell r="L520">
            <v>618</v>
          </cell>
          <cell r="R520">
            <v>577</v>
          </cell>
          <cell r="X520">
            <v>623</v>
          </cell>
          <cell r="AD520">
            <v>710</v>
          </cell>
          <cell r="AJ520">
            <v>790</v>
          </cell>
          <cell r="AP520">
            <v>766</v>
          </cell>
          <cell r="AV520">
            <v>869</v>
          </cell>
          <cell r="BB520">
            <v>917</v>
          </cell>
          <cell r="BH520">
            <v>1058</v>
          </cell>
          <cell r="BN520">
            <v>978</v>
          </cell>
          <cell r="BT520">
            <v>799</v>
          </cell>
          <cell r="BZ520">
            <v>705</v>
          </cell>
          <cell r="CF520">
            <v>728</v>
          </cell>
          <cell r="CL520">
            <v>977</v>
          </cell>
          <cell r="CR520">
            <v>734</v>
          </cell>
          <cell r="CX520">
            <v>609</v>
          </cell>
          <cell r="DD520">
            <v>402</v>
          </cell>
          <cell r="DJ520">
            <v>217</v>
          </cell>
          <cell r="DP520">
            <v>72</v>
          </cell>
          <cell r="DV520">
            <v>8</v>
          </cell>
          <cell r="EB520">
            <v>0</v>
          </cell>
          <cell r="EH520">
            <v>0</v>
          </cell>
          <cell r="EK520">
            <v>1800</v>
          </cell>
          <cell r="EL520">
            <v>8215</v>
          </cell>
          <cell r="EM520">
            <v>3747</v>
          </cell>
          <cell r="EO520">
            <v>13.1</v>
          </cell>
          <cell r="EP520">
            <v>59.7</v>
          </cell>
          <cell r="EQ520">
            <v>27.2</v>
          </cell>
          <cell r="ER520">
            <v>46</v>
          </cell>
          <cell r="ES520"/>
        </row>
        <row r="521">
          <cell r="E521">
            <v>7333</v>
          </cell>
          <cell r="F521">
            <v>408</v>
          </cell>
          <cell r="L521">
            <v>358</v>
          </cell>
          <cell r="R521">
            <v>302</v>
          </cell>
          <cell r="X521">
            <v>388</v>
          </cell>
          <cell r="AD521">
            <v>447</v>
          </cell>
          <cell r="AJ521">
            <v>449</v>
          </cell>
          <cell r="AP521">
            <v>527</v>
          </cell>
          <cell r="AV521">
            <v>532</v>
          </cell>
          <cell r="BB521">
            <v>460</v>
          </cell>
          <cell r="BH521">
            <v>555</v>
          </cell>
          <cell r="BN521">
            <v>533</v>
          </cell>
          <cell r="BT521">
            <v>465</v>
          </cell>
          <cell r="BZ521">
            <v>381</v>
          </cell>
          <cell r="CF521">
            <v>396</v>
          </cell>
          <cell r="CL521">
            <v>404</v>
          </cell>
          <cell r="CR521">
            <v>286</v>
          </cell>
          <cell r="CX521">
            <v>190</v>
          </cell>
          <cell r="DD521">
            <v>168</v>
          </cell>
          <cell r="DJ521">
            <v>64</v>
          </cell>
          <cell r="DP521">
            <v>20</v>
          </cell>
          <cell r="DV521">
            <v>0</v>
          </cell>
          <cell r="EB521">
            <v>0</v>
          </cell>
          <cell r="EH521">
            <v>0</v>
          </cell>
          <cell r="EK521">
            <v>1068</v>
          </cell>
          <cell r="EL521">
            <v>4737</v>
          </cell>
          <cell r="EM521">
            <v>1528</v>
          </cell>
          <cell r="EO521">
            <v>14.6</v>
          </cell>
          <cell r="EP521">
            <v>64.599999999999994</v>
          </cell>
          <cell r="EQ521">
            <v>20.8</v>
          </cell>
          <cell r="ER521">
            <v>42.3</v>
          </cell>
          <cell r="ES521">
            <v>99</v>
          </cell>
        </row>
        <row r="522">
          <cell r="E522">
            <v>3570</v>
          </cell>
          <cell r="F522">
            <v>210</v>
          </cell>
          <cell r="L522">
            <v>194</v>
          </cell>
          <cell r="R522">
            <v>153</v>
          </cell>
          <cell r="X522">
            <v>211</v>
          </cell>
          <cell r="AD522">
            <v>234</v>
          </cell>
          <cell r="AJ522">
            <v>229</v>
          </cell>
          <cell r="AP522">
            <v>254</v>
          </cell>
          <cell r="AV522">
            <v>270</v>
          </cell>
          <cell r="BB522">
            <v>243</v>
          </cell>
          <cell r="BH522">
            <v>258</v>
          </cell>
          <cell r="BN522">
            <v>243</v>
          </cell>
          <cell r="BT522">
            <v>227</v>
          </cell>
          <cell r="BZ522">
            <v>171</v>
          </cell>
          <cell r="CF522">
            <v>192</v>
          </cell>
          <cell r="CL522">
            <v>201</v>
          </cell>
          <cell r="CR522">
            <v>133</v>
          </cell>
          <cell r="CX522">
            <v>71</v>
          </cell>
          <cell r="DD522">
            <v>57</v>
          </cell>
          <cell r="DJ522">
            <v>14</v>
          </cell>
          <cell r="DP522">
            <v>5</v>
          </cell>
          <cell r="DV522">
            <v>0</v>
          </cell>
          <cell r="EB522">
            <v>0</v>
          </cell>
          <cell r="EH522">
            <v>0</v>
          </cell>
          <cell r="EK522">
            <v>557</v>
          </cell>
          <cell r="EL522">
            <v>2340</v>
          </cell>
          <cell r="EM522">
            <v>673</v>
          </cell>
          <cell r="EO522">
            <v>15.6</v>
          </cell>
          <cell r="EP522">
            <v>65.5</v>
          </cell>
          <cell r="EQ522">
            <v>18.899999999999999</v>
          </cell>
          <cell r="ER522">
            <v>40.6</v>
          </cell>
          <cell r="ES522"/>
        </row>
        <row r="523">
          <cell r="E523">
            <v>3763</v>
          </cell>
          <cell r="F523">
            <v>198</v>
          </cell>
          <cell r="L523">
            <v>164</v>
          </cell>
          <cell r="R523">
            <v>149</v>
          </cell>
          <cell r="X523">
            <v>177</v>
          </cell>
          <cell r="AD523">
            <v>213</v>
          </cell>
          <cell r="AJ523">
            <v>220</v>
          </cell>
          <cell r="AP523">
            <v>273</v>
          </cell>
          <cell r="AV523">
            <v>262</v>
          </cell>
          <cell r="BB523">
            <v>217</v>
          </cell>
          <cell r="BH523">
            <v>297</v>
          </cell>
          <cell r="BN523">
            <v>290</v>
          </cell>
          <cell r="BT523">
            <v>238</v>
          </cell>
          <cell r="BZ523">
            <v>210</v>
          </cell>
          <cell r="CF523">
            <v>204</v>
          </cell>
          <cell r="CL523">
            <v>203</v>
          </cell>
          <cell r="CR523">
            <v>153</v>
          </cell>
          <cell r="CX523">
            <v>119</v>
          </cell>
          <cell r="DD523">
            <v>111</v>
          </cell>
          <cell r="DJ523">
            <v>50</v>
          </cell>
          <cell r="DP523">
            <v>15</v>
          </cell>
          <cell r="DV523">
            <v>0</v>
          </cell>
          <cell r="EB523">
            <v>0</v>
          </cell>
          <cell r="EH523">
            <v>0</v>
          </cell>
          <cell r="EK523">
            <v>511</v>
          </cell>
          <cell r="EL523">
            <v>2397</v>
          </cell>
          <cell r="EM523">
            <v>855</v>
          </cell>
          <cell r="EO523">
            <v>13.6</v>
          </cell>
          <cell r="EP523">
            <v>63.7</v>
          </cell>
          <cell r="EQ523">
            <v>22.7</v>
          </cell>
          <cell r="ER523">
            <v>43.9</v>
          </cell>
          <cell r="ES523"/>
        </row>
        <row r="524">
          <cell r="E524">
            <v>29371</v>
          </cell>
          <cell r="F524">
            <v>1180</v>
          </cell>
          <cell r="L524">
            <v>1265</v>
          </cell>
          <cell r="R524">
            <v>1377</v>
          </cell>
          <cell r="X524">
            <v>1570</v>
          </cell>
          <cell r="AD524">
            <v>1718</v>
          </cell>
          <cell r="AJ524">
            <v>1583</v>
          </cell>
          <cell r="AP524">
            <v>1411</v>
          </cell>
          <cell r="AV524">
            <v>1614</v>
          </cell>
          <cell r="BB524">
            <v>1940</v>
          </cell>
          <cell r="BH524">
            <v>2609</v>
          </cell>
          <cell r="BN524">
            <v>2279</v>
          </cell>
          <cell r="BT524">
            <v>1801</v>
          </cell>
          <cell r="BZ524">
            <v>1502</v>
          </cell>
          <cell r="CF524">
            <v>1389</v>
          </cell>
          <cell r="CL524">
            <v>1929</v>
          </cell>
          <cell r="CR524">
            <v>1755</v>
          </cell>
          <cell r="CX524">
            <v>1247</v>
          </cell>
          <cell r="DD524">
            <v>725</v>
          </cell>
          <cell r="DJ524">
            <v>352</v>
          </cell>
          <cell r="DP524">
            <v>107</v>
          </cell>
          <cell r="DV524">
            <v>18</v>
          </cell>
          <cell r="EB524">
            <v>0</v>
          </cell>
          <cell r="EH524">
            <v>0</v>
          </cell>
          <cell r="EK524">
            <v>3822</v>
          </cell>
          <cell r="EL524">
            <v>18027</v>
          </cell>
          <cell r="EM524">
            <v>7522</v>
          </cell>
          <cell r="EO524">
            <v>13</v>
          </cell>
          <cell r="EP524">
            <v>61.4</v>
          </cell>
          <cell r="EQ524">
            <v>25.6</v>
          </cell>
          <cell r="ER524">
            <v>45.5</v>
          </cell>
          <cell r="ES524">
            <v>104</v>
          </cell>
        </row>
        <row r="525">
          <cell r="E525">
            <v>14072</v>
          </cell>
          <cell r="F525">
            <v>597</v>
          </cell>
          <cell r="L525">
            <v>677</v>
          </cell>
          <cell r="R525">
            <v>704</v>
          </cell>
          <cell r="X525">
            <v>813</v>
          </cell>
          <cell r="AD525">
            <v>833</v>
          </cell>
          <cell r="AJ525">
            <v>784</v>
          </cell>
          <cell r="AP525">
            <v>668</v>
          </cell>
          <cell r="AV525">
            <v>785</v>
          </cell>
          <cell r="BB525">
            <v>943</v>
          </cell>
          <cell r="BH525">
            <v>1274</v>
          </cell>
          <cell r="BN525">
            <v>1104</v>
          </cell>
          <cell r="BT525">
            <v>913</v>
          </cell>
          <cell r="BZ525">
            <v>761</v>
          </cell>
          <cell r="CF525">
            <v>648</v>
          </cell>
          <cell r="CL525">
            <v>854</v>
          </cell>
          <cell r="CR525">
            <v>776</v>
          </cell>
          <cell r="CX525">
            <v>556</v>
          </cell>
          <cell r="DD525">
            <v>278</v>
          </cell>
          <cell r="DJ525">
            <v>84</v>
          </cell>
          <cell r="DP525">
            <v>19</v>
          </cell>
          <cell r="DV525">
            <v>1</v>
          </cell>
          <cell r="EB525">
            <v>0</v>
          </cell>
          <cell r="EH525">
            <v>0</v>
          </cell>
          <cell r="EK525">
            <v>1978</v>
          </cell>
          <cell r="EL525">
            <v>8878</v>
          </cell>
          <cell r="EM525">
            <v>3216</v>
          </cell>
          <cell r="EO525">
            <v>14.1</v>
          </cell>
          <cell r="EP525">
            <v>63.1</v>
          </cell>
          <cell r="EQ525">
            <v>22.9</v>
          </cell>
          <cell r="ER525">
            <v>43.9</v>
          </cell>
          <cell r="ES525"/>
        </row>
        <row r="526">
          <cell r="E526">
            <v>15299</v>
          </cell>
          <cell r="F526">
            <v>583</v>
          </cell>
          <cell r="L526">
            <v>588</v>
          </cell>
          <cell r="R526">
            <v>673</v>
          </cell>
          <cell r="X526">
            <v>757</v>
          </cell>
          <cell r="AD526">
            <v>885</v>
          </cell>
          <cell r="AJ526">
            <v>799</v>
          </cell>
          <cell r="AP526">
            <v>743</v>
          </cell>
          <cell r="AV526">
            <v>829</v>
          </cell>
          <cell r="BB526">
            <v>997</v>
          </cell>
          <cell r="BH526">
            <v>1335</v>
          </cell>
          <cell r="BN526">
            <v>1175</v>
          </cell>
          <cell r="BT526">
            <v>888</v>
          </cell>
          <cell r="BZ526">
            <v>741</v>
          </cell>
          <cell r="CF526">
            <v>741</v>
          </cell>
          <cell r="CL526">
            <v>1075</v>
          </cell>
          <cell r="CR526">
            <v>979</v>
          </cell>
          <cell r="CX526">
            <v>691</v>
          </cell>
          <cell r="DD526">
            <v>447</v>
          </cell>
          <cell r="DJ526">
            <v>268</v>
          </cell>
          <cell r="DP526">
            <v>88</v>
          </cell>
          <cell r="DV526">
            <v>17</v>
          </cell>
          <cell r="EB526">
            <v>0</v>
          </cell>
          <cell r="EH526">
            <v>0</v>
          </cell>
          <cell r="EK526">
            <v>1844</v>
          </cell>
          <cell r="EL526">
            <v>9149</v>
          </cell>
          <cell r="EM526">
            <v>4306</v>
          </cell>
          <cell r="EO526">
            <v>12.1</v>
          </cell>
          <cell r="EP526">
            <v>59.8</v>
          </cell>
          <cell r="EQ526">
            <v>28.1</v>
          </cell>
          <cell r="ER526">
            <v>46.8</v>
          </cell>
          <cell r="ES526"/>
        </row>
        <row r="527">
          <cell r="E527">
            <v>50353</v>
          </cell>
          <cell r="F527">
            <v>1482</v>
          </cell>
          <cell r="L527">
            <v>1879</v>
          </cell>
          <cell r="R527">
            <v>2125</v>
          </cell>
          <cell r="X527">
            <v>2396</v>
          </cell>
          <cell r="AD527">
            <v>2400</v>
          </cell>
          <cell r="AJ527">
            <v>1843</v>
          </cell>
          <cell r="AP527">
            <v>1989</v>
          </cell>
          <cell r="AV527">
            <v>2364</v>
          </cell>
          <cell r="BB527">
            <v>2943</v>
          </cell>
          <cell r="BH527">
            <v>3736</v>
          </cell>
          <cell r="BN527">
            <v>3308</v>
          </cell>
          <cell r="BT527">
            <v>3139</v>
          </cell>
          <cell r="BZ527">
            <v>3239</v>
          </cell>
          <cell r="CF527">
            <v>4072</v>
          </cell>
          <cell r="CL527">
            <v>5134</v>
          </cell>
          <cell r="CR527">
            <v>3699</v>
          </cell>
          <cell r="CX527">
            <v>2345</v>
          </cell>
          <cell r="DD527">
            <v>1401</v>
          </cell>
          <cell r="DJ527">
            <v>648</v>
          </cell>
          <cell r="DP527">
            <v>181</v>
          </cell>
          <cell r="DV527">
            <v>28</v>
          </cell>
          <cell r="EB527">
            <v>2</v>
          </cell>
          <cell r="EH527">
            <v>0</v>
          </cell>
          <cell r="EK527">
            <v>5486</v>
          </cell>
          <cell r="EL527">
            <v>27357</v>
          </cell>
          <cell r="EM527">
            <v>17510</v>
          </cell>
          <cell r="EO527">
            <v>10.9</v>
          </cell>
          <cell r="EP527">
            <v>54.3</v>
          </cell>
          <cell r="EQ527">
            <v>34.799999999999997</v>
          </cell>
          <cell r="ER527">
            <v>49.8</v>
          </cell>
          <cell r="ES527">
            <v>106</v>
          </cell>
        </row>
        <row r="528">
          <cell r="E528">
            <v>23772</v>
          </cell>
          <cell r="F528">
            <v>790</v>
          </cell>
          <cell r="L528">
            <v>939</v>
          </cell>
          <cell r="R528">
            <v>1096</v>
          </cell>
          <cell r="X528">
            <v>1258</v>
          </cell>
          <cell r="AD528">
            <v>1203</v>
          </cell>
          <cell r="AJ528">
            <v>857</v>
          </cell>
          <cell r="AP528">
            <v>1010</v>
          </cell>
          <cell r="AV528">
            <v>1106</v>
          </cell>
          <cell r="BB528">
            <v>1435</v>
          </cell>
          <cell r="BH528">
            <v>1781</v>
          </cell>
          <cell r="BN528">
            <v>1575</v>
          </cell>
          <cell r="BT528">
            <v>1432</v>
          </cell>
          <cell r="BZ528">
            <v>1478</v>
          </cell>
          <cell r="CF528">
            <v>1834</v>
          </cell>
          <cell r="CL528">
            <v>2361</v>
          </cell>
          <cell r="CR528">
            <v>1714</v>
          </cell>
          <cell r="CX528">
            <v>1082</v>
          </cell>
          <cell r="DD528">
            <v>575</v>
          </cell>
          <cell r="DJ528">
            <v>219</v>
          </cell>
          <cell r="DP528">
            <v>25</v>
          </cell>
          <cell r="DV528">
            <v>2</v>
          </cell>
          <cell r="EB528">
            <v>0</v>
          </cell>
          <cell r="EH528">
            <v>0</v>
          </cell>
          <cell r="EK528">
            <v>2825</v>
          </cell>
          <cell r="EL528">
            <v>13135</v>
          </cell>
          <cell r="EM528">
            <v>7812</v>
          </cell>
          <cell r="EO528">
            <v>11.9</v>
          </cell>
          <cell r="EP528">
            <v>55.3</v>
          </cell>
          <cell r="EQ528">
            <v>32.9</v>
          </cell>
          <cell r="ER528">
            <v>48.4</v>
          </cell>
          <cell r="ES528"/>
        </row>
        <row r="529">
          <cell r="E529">
            <v>26581</v>
          </cell>
          <cell r="F529">
            <v>692</v>
          </cell>
          <cell r="L529">
            <v>940</v>
          </cell>
          <cell r="R529">
            <v>1029</v>
          </cell>
          <cell r="X529">
            <v>1138</v>
          </cell>
          <cell r="AD529">
            <v>1197</v>
          </cell>
          <cell r="AJ529">
            <v>986</v>
          </cell>
          <cell r="AP529">
            <v>979</v>
          </cell>
          <cell r="AV529">
            <v>1258</v>
          </cell>
          <cell r="BB529">
            <v>1508</v>
          </cell>
          <cell r="BH529">
            <v>1955</v>
          </cell>
          <cell r="BN529">
            <v>1733</v>
          </cell>
          <cell r="BT529">
            <v>1707</v>
          </cell>
          <cell r="BZ529">
            <v>1761</v>
          </cell>
          <cell r="CF529">
            <v>2238</v>
          </cell>
          <cell r="CL529">
            <v>2773</v>
          </cell>
          <cell r="CR529">
            <v>1985</v>
          </cell>
          <cell r="CX529">
            <v>1263</v>
          </cell>
          <cell r="DD529">
            <v>826</v>
          </cell>
          <cell r="DJ529">
            <v>429</v>
          </cell>
          <cell r="DP529">
            <v>156</v>
          </cell>
          <cell r="DV529">
            <v>26</v>
          </cell>
          <cell r="EB529">
            <v>2</v>
          </cell>
          <cell r="EH529">
            <v>0</v>
          </cell>
          <cell r="EK529">
            <v>2661</v>
          </cell>
          <cell r="EL529">
            <v>14222</v>
          </cell>
          <cell r="EM529">
            <v>9698</v>
          </cell>
          <cell r="EO529">
            <v>10</v>
          </cell>
          <cell r="EP529">
            <v>53.5</v>
          </cell>
          <cell r="EQ529">
            <v>36.5</v>
          </cell>
          <cell r="ER529">
            <v>51.1</v>
          </cell>
          <cell r="ES529"/>
        </row>
        <row r="530">
          <cell r="E530">
            <v>30958</v>
          </cell>
          <cell r="F530">
            <v>908</v>
          </cell>
          <cell r="L530">
            <v>1190</v>
          </cell>
          <cell r="R530">
            <v>1396</v>
          </cell>
          <cell r="X530">
            <v>1622</v>
          </cell>
          <cell r="AD530">
            <v>1618</v>
          </cell>
          <cell r="AJ530">
            <v>1228</v>
          </cell>
          <cell r="AP530">
            <v>1211</v>
          </cell>
          <cell r="AV530">
            <v>1475</v>
          </cell>
          <cell r="BB530">
            <v>1873</v>
          </cell>
          <cell r="BH530">
            <v>2422</v>
          </cell>
          <cell r="BN530">
            <v>2161</v>
          </cell>
          <cell r="BT530">
            <v>2015</v>
          </cell>
          <cell r="BZ530">
            <v>1997</v>
          </cell>
          <cell r="CF530">
            <v>2367</v>
          </cell>
          <cell r="CL530">
            <v>2933</v>
          </cell>
          <cell r="CR530">
            <v>2080</v>
          </cell>
          <cell r="CX530">
            <v>1264</v>
          </cell>
          <cell r="DD530">
            <v>748</v>
          </cell>
          <cell r="DJ530">
            <v>346</v>
          </cell>
          <cell r="DP530">
            <v>89</v>
          </cell>
          <cell r="DV530">
            <v>13</v>
          </cell>
          <cell r="EB530">
            <v>2</v>
          </cell>
          <cell r="EH530">
            <v>0</v>
          </cell>
          <cell r="EK530">
            <v>3494</v>
          </cell>
          <cell r="EL530">
            <v>17622</v>
          </cell>
          <cell r="EM530">
            <v>9842</v>
          </cell>
          <cell r="EO530">
            <v>11.3</v>
          </cell>
          <cell r="EP530">
            <v>56.9</v>
          </cell>
          <cell r="EQ530">
            <v>31.8</v>
          </cell>
          <cell r="ER530">
            <v>48.5</v>
          </cell>
          <cell r="ES530">
            <v>106</v>
          </cell>
        </row>
        <row r="531">
          <cell r="E531">
            <v>14774</v>
          </cell>
          <cell r="F531">
            <v>496</v>
          </cell>
          <cell r="L531">
            <v>592</v>
          </cell>
          <cell r="R531">
            <v>735</v>
          </cell>
          <cell r="X531">
            <v>871</v>
          </cell>
          <cell r="AD531">
            <v>805</v>
          </cell>
          <cell r="AJ531">
            <v>572</v>
          </cell>
          <cell r="AP531">
            <v>617</v>
          </cell>
          <cell r="AV531">
            <v>693</v>
          </cell>
          <cell r="BB531">
            <v>915</v>
          </cell>
          <cell r="BH531">
            <v>1149</v>
          </cell>
          <cell r="BN531">
            <v>1039</v>
          </cell>
          <cell r="BT531">
            <v>918</v>
          </cell>
          <cell r="BZ531">
            <v>938</v>
          </cell>
          <cell r="CF531">
            <v>1068</v>
          </cell>
          <cell r="CL531">
            <v>1348</v>
          </cell>
          <cell r="CR531">
            <v>977</v>
          </cell>
          <cell r="CX531">
            <v>595</v>
          </cell>
          <cell r="DD531">
            <v>314</v>
          </cell>
          <cell r="DJ531">
            <v>123</v>
          </cell>
          <cell r="DP531">
            <v>9</v>
          </cell>
          <cell r="DV531">
            <v>0</v>
          </cell>
          <cell r="EB531">
            <v>0</v>
          </cell>
          <cell r="EH531">
            <v>0</v>
          </cell>
          <cell r="EK531">
            <v>1823</v>
          </cell>
          <cell r="EL531">
            <v>8517</v>
          </cell>
          <cell r="EM531">
            <v>4434</v>
          </cell>
          <cell r="EO531">
            <v>12.3</v>
          </cell>
          <cell r="EP531">
            <v>57.6</v>
          </cell>
          <cell r="EQ531">
            <v>30</v>
          </cell>
          <cell r="ER531">
            <v>47.1</v>
          </cell>
          <cell r="ES531"/>
        </row>
        <row r="532">
          <cell r="E532">
            <v>16184</v>
          </cell>
          <cell r="F532">
            <v>412</v>
          </cell>
          <cell r="L532">
            <v>598</v>
          </cell>
          <cell r="R532">
            <v>661</v>
          </cell>
          <cell r="X532">
            <v>751</v>
          </cell>
          <cell r="AD532">
            <v>813</v>
          </cell>
          <cell r="AJ532">
            <v>656</v>
          </cell>
          <cell r="AP532">
            <v>594</v>
          </cell>
          <cell r="AV532">
            <v>782</v>
          </cell>
          <cell r="BB532">
            <v>958</v>
          </cell>
          <cell r="BH532">
            <v>1273</v>
          </cell>
          <cell r="BN532">
            <v>1122</v>
          </cell>
          <cell r="BT532">
            <v>1097</v>
          </cell>
          <cell r="BZ532">
            <v>1059</v>
          </cell>
          <cell r="CF532">
            <v>1299</v>
          </cell>
          <cell r="CL532">
            <v>1585</v>
          </cell>
          <cell r="CR532">
            <v>1103</v>
          </cell>
          <cell r="CX532">
            <v>669</v>
          </cell>
          <cell r="DD532">
            <v>434</v>
          </cell>
          <cell r="DJ532">
            <v>223</v>
          </cell>
          <cell r="DP532">
            <v>80</v>
          </cell>
          <cell r="DV532">
            <v>13</v>
          </cell>
          <cell r="EB532">
            <v>2</v>
          </cell>
          <cell r="EH532">
            <v>0</v>
          </cell>
          <cell r="EK532">
            <v>1671</v>
          </cell>
          <cell r="EL532">
            <v>9105</v>
          </cell>
          <cell r="EM532">
            <v>5408</v>
          </cell>
          <cell r="EO532">
            <v>10.3</v>
          </cell>
          <cell r="EP532">
            <v>56.3</v>
          </cell>
          <cell r="EQ532">
            <v>33.4</v>
          </cell>
          <cell r="ER532">
            <v>49.7</v>
          </cell>
          <cell r="ES532"/>
        </row>
        <row r="533">
          <cell r="E533">
            <v>19395</v>
          </cell>
          <cell r="F533">
            <v>574</v>
          </cell>
          <cell r="L533">
            <v>689</v>
          </cell>
          <cell r="R533">
            <v>729</v>
          </cell>
          <cell r="X533">
            <v>774</v>
          </cell>
          <cell r="AD533">
            <v>782</v>
          </cell>
          <cell r="AJ533">
            <v>615</v>
          </cell>
          <cell r="AP533">
            <v>778</v>
          </cell>
          <cell r="AV533">
            <v>889</v>
          </cell>
          <cell r="BB533">
            <v>1070</v>
          </cell>
          <cell r="BH533">
            <v>1314</v>
          </cell>
          <cell r="BN533">
            <v>1147</v>
          </cell>
          <cell r="BT533">
            <v>1124</v>
          </cell>
          <cell r="BZ533">
            <v>1242</v>
          </cell>
          <cell r="CF533">
            <v>1705</v>
          </cell>
          <cell r="CL533">
            <v>2201</v>
          </cell>
          <cell r="CR533">
            <v>1619</v>
          </cell>
          <cell r="CX533">
            <v>1081</v>
          </cell>
          <cell r="DD533">
            <v>653</v>
          </cell>
          <cell r="DJ533">
            <v>302</v>
          </cell>
          <cell r="DP533">
            <v>92</v>
          </cell>
          <cell r="DV533">
            <v>15</v>
          </cell>
          <cell r="EB533">
            <v>0</v>
          </cell>
          <cell r="EH533">
            <v>0</v>
          </cell>
          <cell r="EK533">
            <v>1992</v>
          </cell>
          <cell r="EL533">
            <v>9735</v>
          </cell>
          <cell r="EM533">
            <v>7668</v>
          </cell>
          <cell r="EO533">
            <v>10.3</v>
          </cell>
          <cell r="EP533">
            <v>50.2</v>
          </cell>
          <cell r="EQ533">
            <v>39.5</v>
          </cell>
          <cell r="ER533">
            <v>52</v>
          </cell>
          <cell r="ES533">
            <v>104</v>
          </cell>
        </row>
        <row r="534">
          <cell r="E534">
            <v>8998</v>
          </cell>
          <cell r="F534">
            <v>294</v>
          </cell>
          <cell r="L534">
            <v>347</v>
          </cell>
          <cell r="R534">
            <v>361</v>
          </cell>
          <cell r="X534">
            <v>387</v>
          </cell>
          <cell r="AD534">
            <v>398</v>
          </cell>
          <cell r="AJ534">
            <v>285</v>
          </cell>
          <cell r="AP534">
            <v>393</v>
          </cell>
          <cell r="AV534">
            <v>413</v>
          </cell>
          <cell r="BB534">
            <v>520</v>
          </cell>
          <cell r="BH534">
            <v>632</v>
          </cell>
          <cell r="BN534">
            <v>536</v>
          </cell>
          <cell r="BT534">
            <v>514</v>
          </cell>
          <cell r="BZ534">
            <v>540</v>
          </cell>
          <cell r="CF534">
            <v>766</v>
          </cell>
          <cell r="CL534">
            <v>1013</v>
          </cell>
          <cell r="CR534">
            <v>737</v>
          </cell>
          <cell r="CX534">
            <v>487</v>
          </cell>
          <cell r="DD534">
            <v>261</v>
          </cell>
          <cell r="DJ534">
            <v>96</v>
          </cell>
          <cell r="DP534">
            <v>16</v>
          </cell>
          <cell r="DV534">
            <v>2</v>
          </cell>
          <cell r="EB534">
            <v>0</v>
          </cell>
          <cell r="EH534">
            <v>0</v>
          </cell>
          <cell r="EK534">
            <v>1002</v>
          </cell>
          <cell r="EL534">
            <v>4618</v>
          </cell>
          <cell r="EM534">
            <v>3378</v>
          </cell>
          <cell r="EO534">
            <v>11.1</v>
          </cell>
          <cell r="EP534">
            <v>51.3</v>
          </cell>
          <cell r="EQ534">
            <v>37.5</v>
          </cell>
          <cell r="ER534">
            <v>50.5</v>
          </cell>
          <cell r="ES534"/>
        </row>
        <row r="535">
          <cell r="E535">
            <v>10397</v>
          </cell>
          <cell r="F535">
            <v>280</v>
          </cell>
          <cell r="L535">
            <v>342</v>
          </cell>
          <cell r="R535">
            <v>368</v>
          </cell>
          <cell r="X535">
            <v>387</v>
          </cell>
          <cell r="AD535">
            <v>384</v>
          </cell>
          <cell r="AJ535">
            <v>330</v>
          </cell>
          <cell r="AP535">
            <v>385</v>
          </cell>
          <cell r="AV535">
            <v>476</v>
          </cell>
          <cell r="BB535">
            <v>550</v>
          </cell>
          <cell r="BH535">
            <v>682</v>
          </cell>
          <cell r="BN535">
            <v>611</v>
          </cell>
          <cell r="BT535">
            <v>610</v>
          </cell>
          <cell r="BZ535">
            <v>702</v>
          </cell>
          <cell r="CF535">
            <v>939</v>
          </cell>
          <cell r="CL535">
            <v>1188</v>
          </cell>
          <cell r="CR535">
            <v>882</v>
          </cell>
          <cell r="CX535">
            <v>594</v>
          </cell>
          <cell r="DD535">
            <v>392</v>
          </cell>
          <cell r="DJ535">
            <v>206</v>
          </cell>
          <cell r="DP535">
            <v>76</v>
          </cell>
          <cell r="DV535">
            <v>13</v>
          </cell>
          <cell r="EB535">
            <v>0</v>
          </cell>
          <cell r="EH535">
            <v>0</v>
          </cell>
          <cell r="EK535">
            <v>990</v>
          </cell>
          <cell r="EL535">
            <v>5117</v>
          </cell>
          <cell r="EM535">
            <v>4290</v>
          </cell>
          <cell r="EO535">
            <v>9.5</v>
          </cell>
          <cell r="EP535">
            <v>49.2</v>
          </cell>
          <cell r="EQ535">
            <v>41.3</v>
          </cell>
          <cell r="ER535">
            <v>53.2</v>
          </cell>
          <cell r="ES535"/>
        </row>
        <row r="536">
          <cell r="E536">
            <v>272936</v>
          </cell>
          <cell r="F536">
            <v>9561</v>
          </cell>
          <cell r="L536">
            <v>10285</v>
          </cell>
          <cell r="R536">
            <v>11322</v>
          </cell>
          <cell r="X536">
            <v>12648</v>
          </cell>
          <cell r="AD536">
            <v>15682</v>
          </cell>
          <cell r="AJ536">
            <v>14728</v>
          </cell>
          <cell r="AP536">
            <v>14159</v>
          </cell>
          <cell r="AV536">
            <v>15445</v>
          </cell>
          <cell r="BB536">
            <v>17965</v>
          </cell>
          <cell r="BH536">
            <v>22320</v>
          </cell>
          <cell r="BN536">
            <v>19774</v>
          </cell>
          <cell r="BT536">
            <v>17117</v>
          </cell>
          <cell r="BZ536">
            <v>14573</v>
          </cell>
          <cell r="CF536">
            <v>16717</v>
          </cell>
          <cell r="CL536">
            <v>21365</v>
          </cell>
          <cell r="CR536">
            <v>16228</v>
          </cell>
          <cell r="CX536">
            <v>11356</v>
          </cell>
          <cell r="DD536">
            <v>7419</v>
          </cell>
          <cell r="DJ536">
            <v>3241</v>
          </cell>
          <cell r="DP536">
            <v>875</v>
          </cell>
          <cell r="DV536">
            <v>141</v>
          </cell>
          <cell r="EB536">
            <v>15</v>
          </cell>
          <cell r="EH536">
            <v>0</v>
          </cell>
          <cell r="EK536">
            <v>31168</v>
          </cell>
          <cell r="EL536">
            <v>164411</v>
          </cell>
          <cell r="EM536">
            <v>77357</v>
          </cell>
          <cell r="EO536">
            <v>11.4</v>
          </cell>
          <cell r="EP536">
            <v>60.2</v>
          </cell>
          <cell r="EQ536">
            <v>28.3</v>
          </cell>
          <cell r="ER536">
            <v>46.9</v>
          </cell>
          <cell r="ES536">
            <v>109</v>
          </cell>
        </row>
        <row r="537">
          <cell r="E537">
            <v>131576</v>
          </cell>
          <cell r="F537">
            <v>4955</v>
          </cell>
          <cell r="L537">
            <v>5298</v>
          </cell>
          <cell r="R537">
            <v>5751</v>
          </cell>
          <cell r="X537">
            <v>6493</v>
          </cell>
          <cell r="AD537">
            <v>8169</v>
          </cell>
          <cell r="AJ537">
            <v>7467</v>
          </cell>
          <cell r="AP537">
            <v>7168</v>
          </cell>
          <cell r="AV537">
            <v>7827</v>
          </cell>
          <cell r="BB537">
            <v>9023</v>
          </cell>
          <cell r="BH537">
            <v>11145</v>
          </cell>
          <cell r="BN537">
            <v>9867</v>
          </cell>
          <cell r="BT537">
            <v>8416</v>
          </cell>
          <cell r="BZ537">
            <v>7050</v>
          </cell>
          <cell r="CF537">
            <v>7814</v>
          </cell>
          <cell r="CL537">
            <v>9853</v>
          </cell>
          <cell r="CR537">
            <v>7049</v>
          </cell>
          <cell r="CX537">
            <v>4555</v>
          </cell>
          <cell r="DD537">
            <v>2651</v>
          </cell>
          <cell r="DJ537">
            <v>858</v>
          </cell>
          <cell r="DP537">
            <v>151</v>
          </cell>
          <cell r="DV537">
            <v>16</v>
          </cell>
          <cell r="EB537">
            <v>0</v>
          </cell>
          <cell r="EH537">
            <v>0</v>
          </cell>
          <cell r="EK537">
            <v>16004</v>
          </cell>
          <cell r="EL537">
            <v>82625</v>
          </cell>
          <cell r="EM537">
            <v>32947</v>
          </cell>
          <cell r="EO537">
            <v>12.2</v>
          </cell>
          <cell r="EP537">
            <v>62.8</v>
          </cell>
          <cell r="EQ537">
            <v>25</v>
          </cell>
          <cell r="ER537">
            <v>45.1</v>
          </cell>
          <cell r="ES537"/>
        </row>
        <row r="538">
          <cell r="E538">
            <v>141360</v>
          </cell>
          <cell r="F538">
            <v>4606</v>
          </cell>
          <cell r="L538">
            <v>4987</v>
          </cell>
          <cell r="R538">
            <v>5571</v>
          </cell>
          <cell r="X538">
            <v>6155</v>
          </cell>
          <cell r="AD538">
            <v>7513</v>
          </cell>
          <cell r="AJ538">
            <v>7261</v>
          </cell>
          <cell r="AP538">
            <v>6991</v>
          </cell>
          <cell r="AV538">
            <v>7618</v>
          </cell>
          <cell r="BB538">
            <v>8942</v>
          </cell>
          <cell r="BH538">
            <v>11175</v>
          </cell>
          <cell r="BN538">
            <v>9907</v>
          </cell>
          <cell r="BT538">
            <v>8701</v>
          </cell>
          <cell r="BZ538">
            <v>7523</v>
          </cell>
          <cell r="CF538">
            <v>8903</v>
          </cell>
          <cell r="CL538">
            <v>11512</v>
          </cell>
          <cell r="CR538">
            <v>9179</v>
          </cell>
          <cell r="CX538">
            <v>6801</v>
          </cell>
          <cell r="DD538">
            <v>4768</v>
          </cell>
          <cell r="DJ538">
            <v>2383</v>
          </cell>
          <cell r="DP538">
            <v>724</v>
          </cell>
          <cell r="DV538">
            <v>125</v>
          </cell>
          <cell r="EB538">
            <v>15</v>
          </cell>
          <cell r="EH538">
            <v>0</v>
          </cell>
          <cell r="EK538">
            <v>15164</v>
          </cell>
          <cell r="EL538">
            <v>81786</v>
          </cell>
          <cell r="EM538">
            <v>44410</v>
          </cell>
          <cell r="EO538">
            <v>10.7</v>
          </cell>
          <cell r="EP538">
            <v>57.9</v>
          </cell>
          <cell r="EQ538">
            <v>31.4</v>
          </cell>
          <cell r="ER538">
            <v>48.6</v>
          </cell>
          <cell r="ES538"/>
        </row>
        <row r="539">
          <cell r="E539">
            <v>163562</v>
          </cell>
          <cell r="F539">
            <v>5894</v>
          </cell>
          <cell r="L539">
            <v>6403</v>
          </cell>
          <cell r="R539">
            <v>7008</v>
          </cell>
          <cell r="X539">
            <v>7598</v>
          </cell>
          <cell r="AD539">
            <v>9358</v>
          </cell>
          <cell r="AJ539">
            <v>9231</v>
          </cell>
          <cell r="AP539">
            <v>8929</v>
          </cell>
          <cell r="AV539">
            <v>9716</v>
          </cell>
          <cell r="BB539">
            <v>11288</v>
          </cell>
          <cell r="BH539">
            <v>13781</v>
          </cell>
          <cell r="BN539">
            <v>12091</v>
          </cell>
          <cell r="BT539">
            <v>10463</v>
          </cell>
          <cell r="BZ539">
            <v>8739</v>
          </cell>
          <cell r="CF539">
            <v>9888</v>
          </cell>
          <cell r="CL539">
            <v>12069</v>
          </cell>
          <cell r="CR539">
            <v>8868</v>
          </cell>
          <cell r="CX539">
            <v>5963</v>
          </cell>
          <cell r="DD539">
            <v>4001</v>
          </cell>
          <cell r="DJ539">
            <v>1719</v>
          </cell>
          <cell r="DP539">
            <v>469</v>
          </cell>
          <cell r="DV539">
            <v>79</v>
          </cell>
          <cell r="EB539">
            <v>7</v>
          </cell>
          <cell r="EH539">
            <v>0</v>
          </cell>
          <cell r="EK539">
            <v>19305</v>
          </cell>
          <cell r="EL539">
            <v>101194</v>
          </cell>
          <cell r="EM539">
            <v>43063</v>
          </cell>
          <cell r="EO539">
            <v>11.8</v>
          </cell>
          <cell r="EP539">
            <v>61.9</v>
          </cell>
          <cell r="EQ539">
            <v>26.3</v>
          </cell>
          <cell r="ER539">
            <v>46</v>
          </cell>
          <cell r="ES539">
            <v>108</v>
          </cell>
        </row>
        <row r="540">
          <cell r="E540">
            <v>79699</v>
          </cell>
          <cell r="F540">
            <v>3054</v>
          </cell>
          <cell r="L540">
            <v>3290</v>
          </cell>
          <cell r="R540">
            <v>3530</v>
          </cell>
          <cell r="X540">
            <v>3850</v>
          </cell>
          <cell r="AD540">
            <v>4935</v>
          </cell>
          <cell r="AJ540">
            <v>4704</v>
          </cell>
          <cell r="AP540">
            <v>4573</v>
          </cell>
          <cell r="AV540">
            <v>4923</v>
          </cell>
          <cell r="BB540">
            <v>5718</v>
          </cell>
          <cell r="BH540">
            <v>6993</v>
          </cell>
          <cell r="BN540">
            <v>6104</v>
          </cell>
          <cell r="BT540">
            <v>5196</v>
          </cell>
          <cell r="BZ540">
            <v>4245</v>
          </cell>
          <cell r="CF540">
            <v>4659</v>
          </cell>
          <cell r="CL540">
            <v>5578</v>
          </cell>
          <cell r="CR540">
            <v>3970</v>
          </cell>
          <cell r="CX540">
            <v>2401</v>
          </cell>
          <cell r="DD540">
            <v>1429</v>
          </cell>
          <cell r="DJ540">
            <v>455</v>
          </cell>
          <cell r="DP540">
            <v>84</v>
          </cell>
          <cell r="DV540">
            <v>8</v>
          </cell>
          <cell r="EB540">
            <v>0</v>
          </cell>
          <cell r="EH540">
            <v>0</v>
          </cell>
          <cell r="EK540">
            <v>9874</v>
          </cell>
          <cell r="EL540">
            <v>51241</v>
          </cell>
          <cell r="EM540">
            <v>18584</v>
          </cell>
          <cell r="EO540">
            <v>12.4</v>
          </cell>
          <cell r="EP540">
            <v>64.3</v>
          </cell>
          <cell r="EQ540">
            <v>23.3</v>
          </cell>
          <cell r="ER540">
            <v>44.4</v>
          </cell>
          <cell r="ES540"/>
        </row>
        <row r="541">
          <cell r="E541">
            <v>83863</v>
          </cell>
          <cell r="F541">
            <v>2840</v>
          </cell>
          <cell r="L541">
            <v>3113</v>
          </cell>
          <cell r="R541">
            <v>3478</v>
          </cell>
          <cell r="X541">
            <v>3748</v>
          </cell>
          <cell r="AD541">
            <v>4423</v>
          </cell>
          <cell r="AJ541">
            <v>4527</v>
          </cell>
          <cell r="AP541">
            <v>4356</v>
          </cell>
          <cell r="AV541">
            <v>4793</v>
          </cell>
          <cell r="BB541">
            <v>5570</v>
          </cell>
          <cell r="BH541">
            <v>6788</v>
          </cell>
          <cell r="BN541">
            <v>5987</v>
          </cell>
          <cell r="BT541">
            <v>5267</v>
          </cell>
          <cell r="BZ541">
            <v>4494</v>
          </cell>
          <cell r="CF541">
            <v>5229</v>
          </cell>
          <cell r="CL541">
            <v>6491</v>
          </cell>
          <cell r="CR541">
            <v>4898</v>
          </cell>
          <cell r="CX541">
            <v>3562</v>
          </cell>
          <cell r="DD541">
            <v>2572</v>
          </cell>
          <cell r="DJ541">
            <v>1264</v>
          </cell>
          <cell r="DP541">
            <v>385</v>
          </cell>
          <cell r="DV541">
            <v>71</v>
          </cell>
          <cell r="EB541">
            <v>7</v>
          </cell>
          <cell r="EH541">
            <v>0</v>
          </cell>
          <cell r="EK541">
            <v>9431</v>
          </cell>
          <cell r="EL541">
            <v>49953</v>
          </cell>
          <cell r="EM541">
            <v>24479</v>
          </cell>
          <cell r="EO541">
            <v>11.2</v>
          </cell>
          <cell r="EP541">
            <v>59.6</v>
          </cell>
          <cell r="EQ541">
            <v>29.2</v>
          </cell>
          <cell r="ER541">
            <v>47.5</v>
          </cell>
          <cell r="ES541"/>
        </row>
        <row r="542">
          <cell r="E542">
            <v>9182</v>
          </cell>
          <cell r="F542">
            <v>284</v>
          </cell>
          <cell r="L542">
            <v>338</v>
          </cell>
          <cell r="R542">
            <v>397</v>
          </cell>
          <cell r="X542">
            <v>447</v>
          </cell>
          <cell r="AD542">
            <v>563</v>
          </cell>
          <cell r="AJ542">
            <v>581</v>
          </cell>
          <cell r="AP542">
            <v>514</v>
          </cell>
          <cell r="AV542">
            <v>553</v>
          </cell>
          <cell r="BB542">
            <v>629</v>
          </cell>
          <cell r="BH542">
            <v>830</v>
          </cell>
          <cell r="BN542">
            <v>757</v>
          </cell>
          <cell r="BT542">
            <v>587</v>
          </cell>
          <cell r="BZ542">
            <v>455</v>
          </cell>
          <cell r="CF542">
            <v>512</v>
          </cell>
          <cell r="CL542">
            <v>591</v>
          </cell>
          <cell r="CR542">
            <v>457</v>
          </cell>
          <cell r="CX542">
            <v>312</v>
          </cell>
          <cell r="DD542">
            <v>239</v>
          </cell>
          <cell r="DJ542">
            <v>104</v>
          </cell>
          <cell r="DP542">
            <v>25</v>
          </cell>
          <cell r="DV542">
            <v>6</v>
          </cell>
          <cell r="EB542">
            <v>1</v>
          </cell>
          <cell r="EH542">
            <v>0</v>
          </cell>
          <cell r="EK542">
            <v>1019</v>
          </cell>
          <cell r="EL542">
            <v>5916</v>
          </cell>
          <cell r="EM542">
            <v>2247</v>
          </cell>
          <cell r="EO542">
            <v>11.1</v>
          </cell>
          <cell r="EP542">
            <v>64.400000000000006</v>
          </cell>
          <cell r="EQ542">
            <v>24.5</v>
          </cell>
          <cell r="ER542">
            <v>45.5</v>
          </cell>
          <cell r="ES542">
            <v>105</v>
          </cell>
        </row>
        <row r="543">
          <cell r="E543">
            <v>4546</v>
          </cell>
          <cell r="F543">
            <v>146</v>
          </cell>
          <cell r="L543">
            <v>175</v>
          </cell>
          <cell r="R543">
            <v>208</v>
          </cell>
          <cell r="X543">
            <v>221</v>
          </cell>
          <cell r="AD543">
            <v>295</v>
          </cell>
          <cell r="AJ543">
            <v>288</v>
          </cell>
          <cell r="AP543">
            <v>265</v>
          </cell>
          <cell r="AV543">
            <v>274</v>
          </cell>
          <cell r="BB543">
            <v>341</v>
          </cell>
          <cell r="BH543">
            <v>424</v>
          </cell>
          <cell r="BN543">
            <v>382</v>
          </cell>
          <cell r="BT543">
            <v>296</v>
          </cell>
          <cell r="BZ543">
            <v>213</v>
          </cell>
          <cell r="CF543">
            <v>273</v>
          </cell>
          <cell r="CL543">
            <v>281</v>
          </cell>
          <cell r="CR543">
            <v>217</v>
          </cell>
          <cell r="CX543">
            <v>127</v>
          </cell>
          <cell r="DD543">
            <v>90</v>
          </cell>
          <cell r="DJ543">
            <v>24</v>
          </cell>
          <cell r="DP543">
            <v>5</v>
          </cell>
          <cell r="DV543">
            <v>1</v>
          </cell>
          <cell r="EB543">
            <v>0</v>
          </cell>
          <cell r="EH543">
            <v>0</v>
          </cell>
          <cell r="EK543">
            <v>529</v>
          </cell>
          <cell r="EL543">
            <v>2999</v>
          </cell>
          <cell r="EM543">
            <v>1018</v>
          </cell>
          <cell r="EO543">
            <v>11.6</v>
          </cell>
          <cell r="EP543">
            <v>66</v>
          </cell>
          <cell r="EQ543">
            <v>22.4</v>
          </cell>
          <cell r="ER543">
            <v>44.2</v>
          </cell>
          <cell r="ES543"/>
        </row>
        <row r="544">
          <cell r="E544">
            <v>4636</v>
          </cell>
          <cell r="F544">
            <v>138</v>
          </cell>
          <cell r="L544">
            <v>163</v>
          </cell>
          <cell r="R544">
            <v>189</v>
          </cell>
          <cell r="X544">
            <v>226</v>
          </cell>
          <cell r="AD544">
            <v>268</v>
          </cell>
          <cell r="AJ544">
            <v>293</v>
          </cell>
          <cell r="AP544">
            <v>249</v>
          </cell>
          <cell r="AV544">
            <v>279</v>
          </cell>
          <cell r="BB544">
            <v>288</v>
          </cell>
          <cell r="BH544">
            <v>406</v>
          </cell>
          <cell r="BN544">
            <v>375</v>
          </cell>
          <cell r="BT544">
            <v>291</v>
          </cell>
          <cell r="BZ544">
            <v>242</v>
          </cell>
          <cell r="CF544">
            <v>239</v>
          </cell>
          <cell r="CL544">
            <v>310</v>
          </cell>
          <cell r="CR544">
            <v>240</v>
          </cell>
          <cell r="CX544">
            <v>185</v>
          </cell>
          <cell r="DD544">
            <v>149</v>
          </cell>
          <cell r="DJ544">
            <v>80</v>
          </cell>
          <cell r="DP544">
            <v>20</v>
          </cell>
          <cell r="DV544">
            <v>5</v>
          </cell>
          <cell r="EB544">
            <v>1</v>
          </cell>
          <cell r="EH544">
            <v>0</v>
          </cell>
          <cell r="EK544">
            <v>490</v>
          </cell>
          <cell r="EL544">
            <v>2917</v>
          </cell>
          <cell r="EM544">
            <v>1229</v>
          </cell>
          <cell r="EO544">
            <v>10.6</v>
          </cell>
          <cell r="EP544">
            <v>62.9</v>
          </cell>
          <cell r="EQ544">
            <v>26.5</v>
          </cell>
          <cell r="ER544">
            <v>46.8</v>
          </cell>
          <cell r="ES544"/>
        </row>
        <row r="545">
          <cell r="E545">
            <v>12722</v>
          </cell>
          <cell r="F545">
            <v>425</v>
          </cell>
          <cell r="L545">
            <v>501</v>
          </cell>
          <cell r="R545">
            <v>516</v>
          </cell>
          <cell r="X545">
            <v>519</v>
          </cell>
          <cell r="AD545">
            <v>755</v>
          </cell>
          <cell r="AJ545">
            <v>791</v>
          </cell>
          <cell r="AP545">
            <v>764</v>
          </cell>
          <cell r="AV545">
            <v>880</v>
          </cell>
          <cell r="BB545">
            <v>880</v>
          </cell>
          <cell r="BH545">
            <v>1165</v>
          </cell>
          <cell r="BN545">
            <v>918</v>
          </cell>
          <cell r="BT545">
            <v>838</v>
          </cell>
          <cell r="BZ545">
            <v>713</v>
          </cell>
          <cell r="CF545">
            <v>711</v>
          </cell>
          <cell r="CL545">
            <v>805</v>
          </cell>
          <cell r="CR545">
            <v>606</v>
          </cell>
          <cell r="CX545">
            <v>433</v>
          </cell>
          <cell r="DD545">
            <v>302</v>
          </cell>
          <cell r="DJ545">
            <v>150</v>
          </cell>
          <cell r="DP545">
            <v>40</v>
          </cell>
          <cell r="DV545">
            <v>10</v>
          </cell>
          <cell r="EB545">
            <v>0</v>
          </cell>
          <cell r="EH545">
            <v>0</v>
          </cell>
          <cell r="EK545">
            <v>1442</v>
          </cell>
          <cell r="EL545">
            <v>8223</v>
          </cell>
          <cell r="EM545">
            <v>3057</v>
          </cell>
          <cell r="EO545">
            <v>11.3</v>
          </cell>
          <cell r="EP545">
            <v>64.599999999999994</v>
          </cell>
          <cell r="EQ545">
            <v>24</v>
          </cell>
          <cell r="ER545">
            <v>45.5</v>
          </cell>
          <cell r="ES545">
            <v>104</v>
          </cell>
        </row>
        <row r="546">
          <cell r="E546">
            <v>6155</v>
          </cell>
          <cell r="F546">
            <v>230</v>
          </cell>
          <cell r="L546">
            <v>263</v>
          </cell>
          <cell r="R546">
            <v>253</v>
          </cell>
          <cell r="X546">
            <v>262</v>
          </cell>
          <cell r="AD546">
            <v>364</v>
          </cell>
          <cell r="AJ546">
            <v>380</v>
          </cell>
          <cell r="AP546">
            <v>370</v>
          </cell>
          <cell r="AV546">
            <v>463</v>
          </cell>
          <cell r="BB546">
            <v>427</v>
          </cell>
          <cell r="BH546">
            <v>593</v>
          </cell>
          <cell r="BN546">
            <v>464</v>
          </cell>
          <cell r="BT546">
            <v>410</v>
          </cell>
          <cell r="BZ546">
            <v>346</v>
          </cell>
          <cell r="CF546">
            <v>364</v>
          </cell>
          <cell r="CL546">
            <v>385</v>
          </cell>
          <cell r="CR546">
            <v>261</v>
          </cell>
          <cell r="CX546">
            <v>178</v>
          </cell>
          <cell r="DD546">
            <v>95</v>
          </cell>
          <cell r="DJ546">
            <v>40</v>
          </cell>
          <cell r="DP546">
            <v>6</v>
          </cell>
          <cell r="DV546">
            <v>1</v>
          </cell>
          <cell r="EB546">
            <v>0</v>
          </cell>
          <cell r="EH546">
            <v>0</v>
          </cell>
          <cell r="EK546">
            <v>746</v>
          </cell>
          <cell r="EL546">
            <v>4079</v>
          </cell>
          <cell r="EM546">
            <v>1330</v>
          </cell>
          <cell r="EO546">
            <v>12.1</v>
          </cell>
          <cell r="EP546">
            <v>66.3</v>
          </cell>
          <cell r="EQ546">
            <v>21.6</v>
          </cell>
          <cell r="ER546">
            <v>44</v>
          </cell>
          <cell r="ES546"/>
        </row>
        <row r="547">
          <cell r="E547">
            <v>6567</v>
          </cell>
          <cell r="F547">
            <v>195</v>
          </cell>
          <cell r="L547">
            <v>238</v>
          </cell>
          <cell r="R547">
            <v>263</v>
          </cell>
          <cell r="X547">
            <v>257</v>
          </cell>
          <cell r="AD547">
            <v>391</v>
          </cell>
          <cell r="AJ547">
            <v>411</v>
          </cell>
          <cell r="AP547">
            <v>394</v>
          </cell>
          <cell r="AV547">
            <v>417</v>
          </cell>
          <cell r="BB547">
            <v>453</v>
          </cell>
          <cell r="BH547">
            <v>572</v>
          </cell>
          <cell r="BN547">
            <v>454</v>
          </cell>
          <cell r="BT547">
            <v>428</v>
          </cell>
          <cell r="BZ547">
            <v>367</v>
          </cell>
          <cell r="CF547">
            <v>347</v>
          </cell>
          <cell r="CL547">
            <v>420</v>
          </cell>
          <cell r="CR547">
            <v>345</v>
          </cell>
          <cell r="CX547">
            <v>255</v>
          </cell>
          <cell r="DD547">
            <v>207</v>
          </cell>
          <cell r="DJ547">
            <v>110</v>
          </cell>
          <cell r="DP547">
            <v>34</v>
          </cell>
          <cell r="DV547">
            <v>9</v>
          </cell>
          <cell r="EB547">
            <v>0</v>
          </cell>
          <cell r="EH547">
            <v>0</v>
          </cell>
          <cell r="EK547">
            <v>696</v>
          </cell>
          <cell r="EL547">
            <v>4144</v>
          </cell>
          <cell r="EM547">
            <v>1727</v>
          </cell>
          <cell r="EO547">
            <v>10.6</v>
          </cell>
          <cell r="EP547">
            <v>63.1</v>
          </cell>
          <cell r="EQ547">
            <v>26.3</v>
          </cell>
          <cell r="ER547">
            <v>46.8</v>
          </cell>
          <cell r="ES547"/>
        </row>
        <row r="548">
          <cell r="E548">
            <v>13316</v>
          </cell>
          <cell r="F548">
            <v>457</v>
          </cell>
          <cell r="L548">
            <v>505</v>
          </cell>
          <cell r="R548">
            <v>500</v>
          </cell>
          <cell r="X548">
            <v>493</v>
          </cell>
          <cell r="AD548">
            <v>701</v>
          </cell>
          <cell r="AJ548">
            <v>727</v>
          </cell>
          <cell r="AP548">
            <v>731</v>
          </cell>
          <cell r="AV548">
            <v>832</v>
          </cell>
          <cell r="BB548">
            <v>1000</v>
          </cell>
          <cell r="BH548">
            <v>1065</v>
          </cell>
          <cell r="BN548">
            <v>1022</v>
          </cell>
          <cell r="BT548">
            <v>954</v>
          </cell>
          <cell r="BZ548">
            <v>770</v>
          </cell>
          <cell r="CF548">
            <v>864</v>
          </cell>
          <cell r="CL548">
            <v>949</v>
          </cell>
          <cell r="CR548">
            <v>684</v>
          </cell>
          <cell r="CX548">
            <v>505</v>
          </cell>
          <cell r="DD548">
            <v>354</v>
          </cell>
          <cell r="DJ548">
            <v>151</v>
          </cell>
          <cell r="DP548">
            <v>44</v>
          </cell>
          <cell r="DV548">
            <v>8</v>
          </cell>
          <cell r="EB548">
            <v>0</v>
          </cell>
          <cell r="EH548">
            <v>0</v>
          </cell>
          <cell r="EK548">
            <v>1462</v>
          </cell>
          <cell r="EL548">
            <v>8295</v>
          </cell>
          <cell r="EM548">
            <v>3559</v>
          </cell>
          <cell r="EO548">
            <v>11</v>
          </cell>
          <cell r="EP548">
            <v>62.3</v>
          </cell>
          <cell r="EQ548">
            <v>26.7</v>
          </cell>
          <cell r="ER548">
            <v>46.9</v>
          </cell>
          <cell r="ES548">
            <v>101</v>
          </cell>
        </row>
        <row r="549">
          <cell r="E549">
            <v>6303</v>
          </cell>
          <cell r="F549">
            <v>237</v>
          </cell>
          <cell r="L549">
            <v>232</v>
          </cell>
          <cell r="R549">
            <v>230</v>
          </cell>
          <cell r="X549">
            <v>265</v>
          </cell>
          <cell r="AD549">
            <v>342</v>
          </cell>
          <cell r="AJ549">
            <v>338</v>
          </cell>
          <cell r="AP549">
            <v>366</v>
          </cell>
          <cell r="AV549">
            <v>407</v>
          </cell>
          <cell r="BB549">
            <v>490</v>
          </cell>
          <cell r="BH549">
            <v>524</v>
          </cell>
          <cell r="BN549">
            <v>518</v>
          </cell>
          <cell r="BT549">
            <v>469</v>
          </cell>
          <cell r="BZ549">
            <v>383</v>
          </cell>
          <cell r="CF549">
            <v>431</v>
          </cell>
          <cell r="CL549">
            <v>437</v>
          </cell>
          <cell r="CR549">
            <v>280</v>
          </cell>
          <cell r="CX549">
            <v>196</v>
          </cell>
          <cell r="DD549">
            <v>108</v>
          </cell>
          <cell r="DJ549">
            <v>41</v>
          </cell>
          <cell r="DP549">
            <v>8</v>
          </cell>
          <cell r="DV549">
            <v>1</v>
          </cell>
          <cell r="EB549">
            <v>0</v>
          </cell>
          <cell r="EH549">
            <v>0</v>
          </cell>
          <cell r="EK549">
            <v>699</v>
          </cell>
          <cell r="EL549">
            <v>4102</v>
          </cell>
          <cell r="EM549">
            <v>1502</v>
          </cell>
          <cell r="EO549">
            <v>11.1</v>
          </cell>
          <cell r="EP549">
            <v>65.099999999999994</v>
          </cell>
          <cell r="EQ549">
            <v>23.8</v>
          </cell>
          <cell r="ER549">
            <v>45.6</v>
          </cell>
          <cell r="ES549"/>
        </row>
        <row r="550">
          <cell r="E550">
            <v>7013</v>
          </cell>
          <cell r="F550">
            <v>220</v>
          </cell>
          <cell r="L550">
            <v>273</v>
          </cell>
          <cell r="R550">
            <v>270</v>
          </cell>
          <cell r="X550">
            <v>228</v>
          </cell>
          <cell r="AD550">
            <v>359</v>
          </cell>
          <cell r="AJ550">
            <v>389</v>
          </cell>
          <cell r="AP550">
            <v>365</v>
          </cell>
          <cell r="AV550">
            <v>425</v>
          </cell>
          <cell r="BB550">
            <v>510</v>
          </cell>
          <cell r="BH550">
            <v>541</v>
          </cell>
          <cell r="BN550">
            <v>504</v>
          </cell>
          <cell r="BT550">
            <v>485</v>
          </cell>
          <cell r="BZ550">
            <v>387</v>
          </cell>
          <cell r="CF550">
            <v>433</v>
          </cell>
          <cell r="CL550">
            <v>512</v>
          </cell>
          <cell r="CR550">
            <v>404</v>
          </cell>
          <cell r="CX550">
            <v>309</v>
          </cell>
          <cell r="DD550">
            <v>246</v>
          </cell>
          <cell r="DJ550">
            <v>110</v>
          </cell>
          <cell r="DP550">
            <v>36</v>
          </cell>
          <cell r="DV550">
            <v>7</v>
          </cell>
          <cell r="EB550">
            <v>0</v>
          </cell>
          <cell r="EH550">
            <v>0</v>
          </cell>
          <cell r="EK550">
            <v>763</v>
          </cell>
          <cell r="EL550">
            <v>4193</v>
          </cell>
          <cell r="EM550">
            <v>2057</v>
          </cell>
          <cell r="EO550">
            <v>10.9</v>
          </cell>
          <cell r="EP550">
            <v>59.8</v>
          </cell>
          <cell r="EQ550">
            <v>29.3</v>
          </cell>
          <cell r="ER550">
            <v>48.2</v>
          </cell>
          <cell r="ES550"/>
        </row>
        <row r="551">
          <cell r="E551">
            <v>10515</v>
          </cell>
          <cell r="F551">
            <v>417</v>
          </cell>
          <cell r="L551">
            <v>317</v>
          </cell>
          <cell r="R551">
            <v>352</v>
          </cell>
          <cell r="X551">
            <v>393</v>
          </cell>
          <cell r="AD551">
            <v>798</v>
          </cell>
          <cell r="AJ551">
            <v>1076</v>
          </cell>
          <cell r="AP551">
            <v>944</v>
          </cell>
          <cell r="AV551">
            <v>759</v>
          </cell>
          <cell r="BB551">
            <v>783</v>
          </cell>
          <cell r="BH551">
            <v>849</v>
          </cell>
          <cell r="BN551">
            <v>742</v>
          </cell>
          <cell r="BT551">
            <v>595</v>
          </cell>
          <cell r="BZ551">
            <v>482</v>
          </cell>
          <cell r="CF551">
            <v>502</v>
          </cell>
          <cell r="CL551">
            <v>531</v>
          </cell>
          <cell r="CR551">
            <v>397</v>
          </cell>
          <cell r="CX551">
            <v>251</v>
          </cell>
          <cell r="DD551">
            <v>187</v>
          </cell>
          <cell r="DJ551">
            <v>101</v>
          </cell>
          <cell r="DP551">
            <v>32</v>
          </cell>
          <cell r="DV551">
            <v>6</v>
          </cell>
          <cell r="EB551">
            <v>1</v>
          </cell>
          <cell r="EH551">
            <v>0</v>
          </cell>
          <cell r="EK551">
            <v>1086</v>
          </cell>
          <cell r="EL551">
            <v>7421</v>
          </cell>
          <cell r="EM551">
            <v>2008</v>
          </cell>
          <cell r="EO551">
            <v>10.3</v>
          </cell>
          <cell r="EP551">
            <v>70.599999999999994</v>
          </cell>
          <cell r="EQ551">
            <v>19.100000000000001</v>
          </cell>
          <cell r="ER551">
            <v>42.4</v>
          </cell>
          <cell r="ES551">
            <v>106</v>
          </cell>
        </row>
        <row r="552">
          <cell r="E552">
            <v>5419</v>
          </cell>
          <cell r="F552">
            <v>221</v>
          </cell>
          <cell r="L552">
            <v>161</v>
          </cell>
          <cell r="R552">
            <v>184</v>
          </cell>
          <cell r="X552">
            <v>206</v>
          </cell>
          <cell r="AD552">
            <v>413</v>
          </cell>
          <cell r="AJ552">
            <v>567</v>
          </cell>
          <cell r="AP552">
            <v>509</v>
          </cell>
          <cell r="AV552">
            <v>414</v>
          </cell>
          <cell r="BB552">
            <v>417</v>
          </cell>
          <cell r="BH552">
            <v>507</v>
          </cell>
          <cell r="BN552">
            <v>396</v>
          </cell>
          <cell r="BT552">
            <v>318</v>
          </cell>
          <cell r="BZ552">
            <v>253</v>
          </cell>
          <cell r="CF552">
            <v>236</v>
          </cell>
          <cell r="CL552">
            <v>259</v>
          </cell>
          <cell r="CR552">
            <v>176</v>
          </cell>
          <cell r="CX552">
            <v>96</v>
          </cell>
          <cell r="DD552">
            <v>57</v>
          </cell>
          <cell r="DJ552">
            <v>24</v>
          </cell>
          <cell r="DP552">
            <v>3</v>
          </cell>
          <cell r="DV552">
            <v>2</v>
          </cell>
          <cell r="EB552">
            <v>0</v>
          </cell>
          <cell r="EH552">
            <v>0</v>
          </cell>
          <cell r="EK552">
            <v>566</v>
          </cell>
          <cell r="EL552">
            <v>4000</v>
          </cell>
          <cell r="EM552">
            <v>853</v>
          </cell>
          <cell r="EO552">
            <v>10.4</v>
          </cell>
          <cell r="EP552">
            <v>73.8</v>
          </cell>
          <cell r="EQ552">
            <v>15.7</v>
          </cell>
          <cell r="ER552">
            <v>41</v>
          </cell>
          <cell r="ES552"/>
        </row>
        <row r="553">
          <cell r="E553">
            <v>5096</v>
          </cell>
          <cell r="F553">
            <v>196</v>
          </cell>
          <cell r="L553">
            <v>156</v>
          </cell>
          <cell r="R553">
            <v>168</v>
          </cell>
          <cell r="X553">
            <v>187</v>
          </cell>
          <cell r="AD553">
            <v>385</v>
          </cell>
          <cell r="AJ553">
            <v>509</v>
          </cell>
          <cell r="AP553">
            <v>435</v>
          </cell>
          <cell r="AV553">
            <v>345</v>
          </cell>
          <cell r="BB553">
            <v>366</v>
          </cell>
          <cell r="BH553">
            <v>342</v>
          </cell>
          <cell r="BN553">
            <v>346</v>
          </cell>
          <cell r="BT553">
            <v>277</v>
          </cell>
          <cell r="BZ553">
            <v>229</v>
          </cell>
          <cell r="CF553">
            <v>266</v>
          </cell>
          <cell r="CL553">
            <v>272</v>
          </cell>
          <cell r="CR553">
            <v>221</v>
          </cell>
          <cell r="CX553">
            <v>155</v>
          </cell>
          <cell r="DD553">
            <v>130</v>
          </cell>
          <cell r="DJ553">
            <v>77</v>
          </cell>
          <cell r="DP553">
            <v>29</v>
          </cell>
          <cell r="DV553">
            <v>4</v>
          </cell>
          <cell r="EB553">
            <v>1</v>
          </cell>
          <cell r="EH553">
            <v>0</v>
          </cell>
          <cell r="EK553">
            <v>520</v>
          </cell>
          <cell r="EL553">
            <v>3421</v>
          </cell>
          <cell r="EM553">
            <v>1155</v>
          </cell>
          <cell r="EO553">
            <v>10.199999999999999</v>
          </cell>
          <cell r="EP553">
            <v>67.099999999999994</v>
          </cell>
          <cell r="EQ553">
            <v>22.7</v>
          </cell>
          <cell r="ER553">
            <v>43.9</v>
          </cell>
          <cell r="ES553"/>
        </row>
        <row r="554">
          <cell r="E554">
            <v>29361</v>
          </cell>
          <cell r="F554">
            <v>1155</v>
          </cell>
          <cell r="L554">
            <v>1225</v>
          </cell>
          <cell r="R554">
            <v>1313</v>
          </cell>
          <cell r="X554">
            <v>1372</v>
          </cell>
          <cell r="AD554">
            <v>1554</v>
          </cell>
          <cell r="AJ554">
            <v>1510</v>
          </cell>
          <cell r="AP554">
            <v>1537</v>
          </cell>
          <cell r="AV554">
            <v>1754</v>
          </cell>
          <cell r="BB554">
            <v>1957</v>
          </cell>
          <cell r="BH554">
            <v>2334</v>
          </cell>
          <cell r="BN554">
            <v>2115</v>
          </cell>
          <cell r="BT554">
            <v>1989</v>
          </cell>
          <cell r="BZ554">
            <v>1608</v>
          </cell>
          <cell r="CF554">
            <v>1718</v>
          </cell>
          <cell r="CL554">
            <v>2125</v>
          </cell>
          <cell r="CR554">
            <v>1488</v>
          </cell>
          <cell r="CX554">
            <v>1179</v>
          </cell>
          <cell r="DD554">
            <v>909</v>
          </cell>
          <cell r="DJ554">
            <v>392</v>
          </cell>
          <cell r="DP554">
            <v>104</v>
          </cell>
          <cell r="DV554">
            <v>21</v>
          </cell>
          <cell r="EB554">
            <v>2</v>
          </cell>
          <cell r="EH554">
            <v>0</v>
          </cell>
          <cell r="EK554">
            <v>3693</v>
          </cell>
          <cell r="EL554">
            <v>17730</v>
          </cell>
          <cell r="EM554">
            <v>7938</v>
          </cell>
          <cell r="EO554">
            <v>12.6</v>
          </cell>
          <cell r="EP554">
            <v>60.4</v>
          </cell>
          <cell r="EQ554">
            <v>27</v>
          </cell>
          <cell r="ER554">
            <v>46.3</v>
          </cell>
          <cell r="ES554">
            <v>107</v>
          </cell>
        </row>
        <row r="555">
          <cell r="E555">
            <v>13722</v>
          </cell>
          <cell r="F555">
            <v>583</v>
          </cell>
          <cell r="L555">
            <v>610</v>
          </cell>
          <cell r="R555">
            <v>669</v>
          </cell>
          <cell r="X555">
            <v>670</v>
          </cell>
          <cell r="AD555">
            <v>822</v>
          </cell>
          <cell r="AJ555">
            <v>715</v>
          </cell>
          <cell r="AP555">
            <v>749</v>
          </cell>
          <cell r="AV555">
            <v>829</v>
          </cell>
          <cell r="BB555">
            <v>950</v>
          </cell>
          <cell r="BH555">
            <v>1103</v>
          </cell>
          <cell r="BN555">
            <v>1016</v>
          </cell>
          <cell r="BT555">
            <v>965</v>
          </cell>
          <cell r="BZ555">
            <v>736</v>
          </cell>
          <cell r="CF555">
            <v>775</v>
          </cell>
          <cell r="CL555">
            <v>981</v>
          </cell>
          <cell r="CR555">
            <v>650</v>
          </cell>
          <cell r="CX555">
            <v>431</v>
          </cell>
          <cell r="DD555">
            <v>324</v>
          </cell>
          <cell r="DJ555">
            <v>116</v>
          </cell>
          <cell r="DP555">
            <v>25</v>
          </cell>
          <cell r="DV555">
            <v>3</v>
          </cell>
          <cell r="EB555">
            <v>0</v>
          </cell>
          <cell r="EH555">
            <v>0</v>
          </cell>
          <cell r="EK555">
            <v>1862</v>
          </cell>
          <cell r="EL555">
            <v>8555</v>
          </cell>
          <cell r="EM555">
            <v>3305</v>
          </cell>
          <cell r="EO555">
            <v>13.6</v>
          </cell>
          <cell r="EP555">
            <v>62.3</v>
          </cell>
          <cell r="EQ555">
            <v>24.1</v>
          </cell>
          <cell r="ER555">
            <v>44.5</v>
          </cell>
          <cell r="ES555"/>
        </row>
        <row r="556">
          <cell r="E556">
            <v>15639</v>
          </cell>
          <cell r="F556">
            <v>572</v>
          </cell>
          <cell r="L556">
            <v>615</v>
          </cell>
          <cell r="R556">
            <v>644</v>
          </cell>
          <cell r="X556">
            <v>702</v>
          </cell>
          <cell r="AD556">
            <v>732</v>
          </cell>
          <cell r="AJ556">
            <v>795</v>
          </cell>
          <cell r="AP556">
            <v>788</v>
          </cell>
          <cell r="AV556">
            <v>925</v>
          </cell>
          <cell r="BB556">
            <v>1007</v>
          </cell>
          <cell r="BH556">
            <v>1231</v>
          </cell>
          <cell r="BN556">
            <v>1099</v>
          </cell>
          <cell r="BT556">
            <v>1024</v>
          </cell>
          <cell r="BZ556">
            <v>872</v>
          </cell>
          <cell r="CF556">
            <v>943</v>
          </cell>
          <cell r="CL556">
            <v>1144</v>
          </cell>
          <cell r="CR556">
            <v>838</v>
          </cell>
          <cell r="CX556">
            <v>748</v>
          </cell>
          <cell r="DD556">
            <v>585</v>
          </cell>
          <cell r="DJ556">
            <v>276</v>
          </cell>
          <cell r="DP556">
            <v>79</v>
          </cell>
          <cell r="DV556">
            <v>18</v>
          </cell>
          <cell r="EB556">
            <v>2</v>
          </cell>
          <cell r="EH556">
            <v>0</v>
          </cell>
          <cell r="EK556">
            <v>1831</v>
          </cell>
          <cell r="EL556">
            <v>9175</v>
          </cell>
          <cell r="EM556">
            <v>4633</v>
          </cell>
          <cell r="EO556">
            <v>11.7</v>
          </cell>
          <cell r="EP556">
            <v>58.7</v>
          </cell>
          <cell r="EQ556">
            <v>29.6</v>
          </cell>
          <cell r="ER556">
            <v>47.9</v>
          </cell>
          <cell r="ES556"/>
        </row>
        <row r="557">
          <cell r="E557">
            <v>8411</v>
          </cell>
          <cell r="F557">
            <v>266</v>
          </cell>
          <cell r="L557">
            <v>280</v>
          </cell>
          <cell r="R557">
            <v>339</v>
          </cell>
          <cell r="X557">
            <v>400</v>
          </cell>
          <cell r="AD557">
            <v>591</v>
          </cell>
          <cell r="AJ557">
            <v>618</v>
          </cell>
          <cell r="AP557">
            <v>512</v>
          </cell>
          <cell r="AV557">
            <v>428</v>
          </cell>
          <cell r="BB557">
            <v>600</v>
          </cell>
          <cell r="BH557">
            <v>726</v>
          </cell>
          <cell r="BN557">
            <v>641</v>
          </cell>
          <cell r="BT557">
            <v>617</v>
          </cell>
          <cell r="BZ557">
            <v>455</v>
          </cell>
          <cell r="CF557">
            <v>456</v>
          </cell>
          <cell r="CL557">
            <v>600</v>
          </cell>
          <cell r="CR557">
            <v>421</v>
          </cell>
          <cell r="CX557">
            <v>260</v>
          </cell>
          <cell r="DD557">
            <v>147</v>
          </cell>
          <cell r="DJ557">
            <v>43</v>
          </cell>
          <cell r="DP557">
            <v>11</v>
          </cell>
          <cell r="DV557">
            <v>0</v>
          </cell>
          <cell r="EB557">
            <v>0</v>
          </cell>
          <cell r="EH557">
            <v>0</v>
          </cell>
          <cell r="EK557">
            <v>885</v>
          </cell>
          <cell r="EL557">
            <v>5588</v>
          </cell>
          <cell r="EM557">
            <v>1938</v>
          </cell>
          <cell r="EO557">
            <v>10.5</v>
          </cell>
          <cell r="EP557">
            <v>66.400000000000006</v>
          </cell>
          <cell r="EQ557">
            <v>23</v>
          </cell>
          <cell r="ER557">
            <v>44.7</v>
          </cell>
          <cell r="ES557">
            <v>97</v>
          </cell>
        </row>
        <row r="558">
          <cell r="E558">
            <v>4325</v>
          </cell>
          <cell r="F558">
            <v>133</v>
          </cell>
          <cell r="L558">
            <v>128</v>
          </cell>
          <cell r="R558">
            <v>176</v>
          </cell>
          <cell r="X558">
            <v>199</v>
          </cell>
          <cell r="AD558">
            <v>356</v>
          </cell>
          <cell r="AJ558">
            <v>372</v>
          </cell>
          <cell r="AP558">
            <v>269</v>
          </cell>
          <cell r="AV558">
            <v>222</v>
          </cell>
          <cell r="BB558">
            <v>317</v>
          </cell>
          <cell r="BH558">
            <v>403</v>
          </cell>
          <cell r="BN558">
            <v>327</v>
          </cell>
          <cell r="BT558">
            <v>314</v>
          </cell>
          <cell r="BZ558">
            <v>238</v>
          </cell>
          <cell r="CF558">
            <v>207</v>
          </cell>
          <cell r="CL558">
            <v>283</v>
          </cell>
          <cell r="CR558">
            <v>205</v>
          </cell>
          <cell r="CX558">
            <v>103</v>
          </cell>
          <cell r="DD558">
            <v>60</v>
          </cell>
          <cell r="DJ558">
            <v>12</v>
          </cell>
          <cell r="DP558">
            <v>1</v>
          </cell>
          <cell r="DV558">
            <v>0</v>
          </cell>
          <cell r="EB558">
            <v>0</v>
          </cell>
          <cell r="EH558">
            <v>0</v>
          </cell>
          <cell r="EK558">
            <v>437</v>
          </cell>
          <cell r="EL558">
            <v>3017</v>
          </cell>
          <cell r="EM558">
            <v>871</v>
          </cell>
          <cell r="EO558">
            <v>10.1</v>
          </cell>
          <cell r="EP558">
            <v>69.8</v>
          </cell>
          <cell r="EQ558">
            <v>20.100000000000001</v>
          </cell>
          <cell r="ER558">
            <v>43.5</v>
          </cell>
          <cell r="ES558"/>
        </row>
        <row r="559">
          <cell r="E559">
            <v>4086</v>
          </cell>
          <cell r="F559">
            <v>133</v>
          </cell>
          <cell r="L559">
            <v>152</v>
          </cell>
          <cell r="R559">
            <v>163</v>
          </cell>
          <cell r="X559">
            <v>201</v>
          </cell>
          <cell r="AD559">
            <v>235</v>
          </cell>
          <cell r="AJ559">
            <v>246</v>
          </cell>
          <cell r="AP559">
            <v>243</v>
          </cell>
          <cell r="AV559">
            <v>206</v>
          </cell>
          <cell r="BB559">
            <v>283</v>
          </cell>
          <cell r="BH559">
            <v>323</v>
          </cell>
          <cell r="BN559">
            <v>314</v>
          </cell>
          <cell r="BT559">
            <v>303</v>
          </cell>
          <cell r="BZ559">
            <v>217</v>
          </cell>
          <cell r="CF559">
            <v>249</v>
          </cell>
          <cell r="CL559">
            <v>317</v>
          </cell>
          <cell r="CR559">
            <v>216</v>
          </cell>
          <cell r="CX559">
            <v>157</v>
          </cell>
          <cell r="DD559">
            <v>87</v>
          </cell>
          <cell r="DJ559">
            <v>31</v>
          </cell>
          <cell r="DP559">
            <v>10</v>
          </cell>
          <cell r="DV559">
            <v>0</v>
          </cell>
          <cell r="EB559">
            <v>0</v>
          </cell>
          <cell r="EH559">
            <v>0</v>
          </cell>
          <cell r="EK559">
            <v>448</v>
          </cell>
          <cell r="EL559">
            <v>2571</v>
          </cell>
          <cell r="EM559">
            <v>1067</v>
          </cell>
          <cell r="EO559">
            <v>11</v>
          </cell>
          <cell r="EP559">
            <v>62.9</v>
          </cell>
          <cell r="EQ559">
            <v>26.1</v>
          </cell>
          <cell r="ER559">
            <v>46.1</v>
          </cell>
          <cell r="ES559"/>
        </row>
        <row r="560">
          <cell r="E560">
            <v>5012</v>
          </cell>
          <cell r="F560">
            <v>185</v>
          </cell>
          <cell r="L560">
            <v>203</v>
          </cell>
          <cell r="R560">
            <v>182</v>
          </cell>
          <cell r="X560">
            <v>189</v>
          </cell>
          <cell r="AD560">
            <v>271</v>
          </cell>
          <cell r="AJ560">
            <v>340</v>
          </cell>
          <cell r="AP560">
            <v>298</v>
          </cell>
          <cell r="AV560">
            <v>350</v>
          </cell>
          <cell r="BB560">
            <v>356</v>
          </cell>
          <cell r="BH560">
            <v>408</v>
          </cell>
          <cell r="BN560">
            <v>342</v>
          </cell>
          <cell r="BT560">
            <v>281</v>
          </cell>
          <cell r="BZ560">
            <v>280</v>
          </cell>
          <cell r="CF560">
            <v>336</v>
          </cell>
          <cell r="CL560">
            <v>384</v>
          </cell>
          <cell r="CR560">
            <v>271</v>
          </cell>
          <cell r="CX560">
            <v>152</v>
          </cell>
          <cell r="DD560">
            <v>113</v>
          </cell>
          <cell r="DJ560">
            <v>50</v>
          </cell>
          <cell r="DP560">
            <v>21</v>
          </cell>
          <cell r="DV560">
            <v>0</v>
          </cell>
          <cell r="EB560">
            <v>0</v>
          </cell>
          <cell r="EH560">
            <v>0</v>
          </cell>
          <cell r="EK560">
            <v>570</v>
          </cell>
          <cell r="EL560">
            <v>3115</v>
          </cell>
          <cell r="EM560">
            <v>1327</v>
          </cell>
          <cell r="EO560">
            <v>11.4</v>
          </cell>
          <cell r="EP560">
            <v>62.2</v>
          </cell>
          <cell r="EQ560">
            <v>26.5</v>
          </cell>
          <cell r="ER560">
            <v>45.9</v>
          </cell>
          <cell r="ES560">
            <v>99</v>
          </cell>
        </row>
        <row r="561">
          <cell r="E561">
            <v>2601</v>
          </cell>
          <cell r="F561">
            <v>85</v>
          </cell>
          <cell r="L561">
            <v>109</v>
          </cell>
          <cell r="R561">
            <v>100</v>
          </cell>
          <cell r="X561">
            <v>100</v>
          </cell>
          <cell r="AD561">
            <v>151</v>
          </cell>
          <cell r="AJ561">
            <v>181</v>
          </cell>
          <cell r="AP561">
            <v>170</v>
          </cell>
          <cell r="AV561">
            <v>211</v>
          </cell>
          <cell r="BB561">
            <v>191</v>
          </cell>
          <cell r="BH561">
            <v>243</v>
          </cell>
          <cell r="BN561">
            <v>174</v>
          </cell>
          <cell r="BT561">
            <v>135</v>
          </cell>
          <cell r="BZ561">
            <v>139</v>
          </cell>
          <cell r="CF561">
            <v>175</v>
          </cell>
          <cell r="CL561">
            <v>193</v>
          </cell>
          <cell r="CR561">
            <v>119</v>
          </cell>
          <cell r="CX561">
            <v>65</v>
          </cell>
          <cell r="DD561">
            <v>44</v>
          </cell>
          <cell r="DJ561">
            <v>11</v>
          </cell>
          <cell r="DP561">
            <v>5</v>
          </cell>
          <cell r="DV561">
            <v>0</v>
          </cell>
          <cell r="EB561">
            <v>0</v>
          </cell>
          <cell r="EH561">
            <v>0</v>
          </cell>
          <cell r="EK561">
            <v>294</v>
          </cell>
          <cell r="EL561">
            <v>1695</v>
          </cell>
          <cell r="EM561">
            <v>612</v>
          </cell>
          <cell r="EO561">
            <v>11.3</v>
          </cell>
          <cell r="EP561">
            <v>65.2</v>
          </cell>
          <cell r="EQ561">
            <v>23.5</v>
          </cell>
          <cell r="ER561">
            <v>44.4</v>
          </cell>
          <cell r="ES561"/>
        </row>
        <row r="562">
          <cell r="E562">
            <v>2411</v>
          </cell>
          <cell r="F562">
            <v>100</v>
          </cell>
          <cell r="L562">
            <v>94</v>
          </cell>
          <cell r="R562">
            <v>82</v>
          </cell>
          <cell r="X562">
            <v>89</v>
          </cell>
          <cell r="AD562">
            <v>120</v>
          </cell>
          <cell r="AJ562">
            <v>159</v>
          </cell>
          <cell r="AP562">
            <v>128</v>
          </cell>
          <cell r="AV562">
            <v>139</v>
          </cell>
          <cell r="BB562">
            <v>165</v>
          </cell>
          <cell r="BH562">
            <v>165</v>
          </cell>
          <cell r="BN562">
            <v>168</v>
          </cell>
          <cell r="BT562">
            <v>146</v>
          </cell>
          <cell r="BZ562">
            <v>141</v>
          </cell>
          <cell r="CF562">
            <v>161</v>
          </cell>
          <cell r="CL562">
            <v>191</v>
          </cell>
          <cell r="CR562">
            <v>152</v>
          </cell>
          <cell r="CX562">
            <v>87</v>
          </cell>
          <cell r="DD562">
            <v>69</v>
          </cell>
          <cell r="DJ562">
            <v>39</v>
          </cell>
          <cell r="DP562">
            <v>16</v>
          </cell>
          <cell r="DV562">
            <v>0</v>
          </cell>
          <cell r="EB562">
            <v>0</v>
          </cell>
          <cell r="EH562">
            <v>0</v>
          </cell>
          <cell r="EK562">
            <v>276</v>
          </cell>
          <cell r="EL562">
            <v>1420</v>
          </cell>
          <cell r="EM562">
            <v>715</v>
          </cell>
          <cell r="EO562">
            <v>11.4</v>
          </cell>
          <cell r="EP562">
            <v>58.9</v>
          </cell>
          <cell r="EQ562">
            <v>29.7</v>
          </cell>
          <cell r="ER562">
            <v>47.5</v>
          </cell>
          <cell r="ES562"/>
        </row>
        <row r="563">
          <cell r="E563">
            <v>5600</v>
          </cell>
          <cell r="F563">
            <v>198</v>
          </cell>
          <cell r="L563">
            <v>189</v>
          </cell>
          <cell r="R563">
            <v>244</v>
          </cell>
          <cell r="X563">
            <v>275</v>
          </cell>
          <cell r="AD563">
            <v>283</v>
          </cell>
          <cell r="AJ563">
            <v>233</v>
          </cell>
          <cell r="AP563">
            <v>252</v>
          </cell>
          <cell r="AV563">
            <v>289</v>
          </cell>
          <cell r="BB563">
            <v>364</v>
          </cell>
          <cell r="BH563">
            <v>469</v>
          </cell>
          <cell r="BN563">
            <v>414</v>
          </cell>
          <cell r="BT563">
            <v>319</v>
          </cell>
          <cell r="BZ563">
            <v>287</v>
          </cell>
          <cell r="CF563">
            <v>393</v>
          </cell>
          <cell r="CL563">
            <v>492</v>
          </cell>
          <cell r="CR563">
            <v>415</v>
          </cell>
          <cell r="CX563">
            <v>252</v>
          </cell>
          <cell r="DD563">
            <v>140</v>
          </cell>
          <cell r="DJ563">
            <v>68</v>
          </cell>
          <cell r="DP563">
            <v>21</v>
          </cell>
          <cell r="DV563">
            <v>3</v>
          </cell>
          <cell r="EB563">
            <v>0</v>
          </cell>
          <cell r="EH563">
            <v>0</v>
          </cell>
          <cell r="EK563">
            <v>631</v>
          </cell>
          <cell r="EL563">
            <v>3185</v>
          </cell>
          <cell r="EM563">
            <v>1784</v>
          </cell>
          <cell r="EO563">
            <v>11.3</v>
          </cell>
          <cell r="EP563">
            <v>56.9</v>
          </cell>
          <cell r="EQ563">
            <v>31.9</v>
          </cell>
          <cell r="ER563">
            <v>48.3</v>
          </cell>
          <cell r="ES563">
            <v>102</v>
          </cell>
        </row>
        <row r="564">
          <cell r="E564">
            <v>2717</v>
          </cell>
          <cell r="F564">
            <v>111</v>
          </cell>
          <cell r="L564">
            <v>109</v>
          </cell>
          <cell r="R564">
            <v>125</v>
          </cell>
          <cell r="X564">
            <v>144</v>
          </cell>
          <cell r="AD564">
            <v>142</v>
          </cell>
          <cell r="AJ564">
            <v>117</v>
          </cell>
          <cell r="AP564">
            <v>125</v>
          </cell>
          <cell r="AV564">
            <v>141</v>
          </cell>
          <cell r="BB564">
            <v>190</v>
          </cell>
          <cell r="BH564">
            <v>225</v>
          </cell>
          <cell r="BN564">
            <v>201</v>
          </cell>
          <cell r="BT564">
            <v>164</v>
          </cell>
          <cell r="BZ564">
            <v>135</v>
          </cell>
          <cell r="CF564">
            <v>171</v>
          </cell>
          <cell r="CL564">
            <v>230</v>
          </cell>
          <cell r="CR564">
            <v>194</v>
          </cell>
          <cell r="CX564">
            <v>119</v>
          </cell>
          <cell r="DD564">
            <v>54</v>
          </cell>
          <cell r="DJ564">
            <v>18</v>
          </cell>
          <cell r="DP564">
            <v>2</v>
          </cell>
          <cell r="DV564">
            <v>0</v>
          </cell>
          <cell r="EB564">
            <v>0</v>
          </cell>
          <cell r="EH564">
            <v>0</v>
          </cell>
          <cell r="EK564">
            <v>345</v>
          </cell>
          <cell r="EL564">
            <v>1584</v>
          </cell>
          <cell r="EM564">
            <v>788</v>
          </cell>
          <cell r="EO564">
            <v>12.7</v>
          </cell>
          <cell r="EP564">
            <v>58.3</v>
          </cell>
          <cell r="EQ564">
            <v>29</v>
          </cell>
          <cell r="ER564">
            <v>46.5</v>
          </cell>
          <cell r="ES564"/>
        </row>
        <row r="565">
          <cell r="E565">
            <v>2883</v>
          </cell>
          <cell r="F565">
            <v>87</v>
          </cell>
          <cell r="L565">
            <v>80</v>
          </cell>
          <cell r="R565">
            <v>119</v>
          </cell>
          <cell r="X565">
            <v>131</v>
          </cell>
          <cell r="AD565">
            <v>141</v>
          </cell>
          <cell r="AJ565">
            <v>116</v>
          </cell>
          <cell r="AP565">
            <v>127</v>
          </cell>
          <cell r="AV565">
            <v>148</v>
          </cell>
          <cell r="BB565">
            <v>174</v>
          </cell>
          <cell r="BH565">
            <v>244</v>
          </cell>
          <cell r="BN565">
            <v>213</v>
          </cell>
          <cell r="BT565">
            <v>155</v>
          </cell>
          <cell r="BZ565">
            <v>152</v>
          </cell>
          <cell r="CF565">
            <v>222</v>
          </cell>
          <cell r="CL565">
            <v>262</v>
          </cell>
          <cell r="CR565">
            <v>221</v>
          </cell>
          <cell r="CX565">
            <v>133</v>
          </cell>
          <cell r="DD565">
            <v>86</v>
          </cell>
          <cell r="DJ565">
            <v>50</v>
          </cell>
          <cell r="DP565">
            <v>19</v>
          </cell>
          <cell r="DV565">
            <v>3</v>
          </cell>
          <cell r="EB565">
            <v>0</v>
          </cell>
          <cell r="EH565">
            <v>0</v>
          </cell>
          <cell r="EK565">
            <v>286</v>
          </cell>
          <cell r="EL565">
            <v>1601</v>
          </cell>
          <cell r="EM565">
            <v>996</v>
          </cell>
          <cell r="EO565">
            <v>9.9</v>
          </cell>
          <cell r="EP565">
            <v>55.5</v>
          </cell>
          <cell r="EQ565">
            <v>34.5</v>
          </cell>
          <cell r="ER565">
            <v>50</v>
          </cell>
          <cell r="ES565"/>
        </row>
        <row r="566">
          <cell r="E566">
            <v>25385</v>
          </cell>
          <cell r="F566">
            <v>728</v>
          </cell>
          <cell r="L566">
            <v>768</v>
          </cell>
          <cell r="R566">
            <v>859</v>
          </cell>
          <cell r="X566">
            <v>980</v>
          </cell>
          <cell r="AD566">
            <v>1192</v>
          </cell>
          <cell r="AJ566">
            <v>1163</v>
          </cell>
          <cell r="AP566">
            <v>1168</v>
          </cell>
          <cell r="AV566">
            <v>1274</v>
          </cell>
          <cell r="BB566">
            <v>1507</v>
          </cell>
          <cell r="BH566">
            <v>1911</v>
          </cell>
          <cell r="BN566">
            <v>1739</v>
          </cell>
          <cell r="BT566">
            <v>1558</v>
          </cell>
          <cell r="BZ566">
            <v>1497</v>
          </cell>
          <cell r="CF566">
            <v>1915</v>
          </cell>
          <cell r="CL566">
            <v>2604</v>
          </cell>
          <cell r="CR566">
            <v>2060</v>
          </cell>
          <cell r="CX566">
            <v>1289</v>
          </cell>
          <cell r="DD566">
            <v>798</v>
          </cell>
          <cell r="DJ566">
            <v>283</v>
          </cell>
          <cell r="DP566">
            <v>79</v>
          </cell>
          <cell r="DV566">
            <v>10</v>
          </cell>
          <cell r="EB566">
            <v>3</v>
          </cell>
          <cell r="EH566">
            <v>0</v>
          </cell>
          <cell r="EK566">
            <v>2355</v>
          </cell>
          <cell r="EL566">
            <v>13989</v>
          </cell>
          <cell r="EM566">
            <v>9041</v>
          </cell>
          <cell r="EO566">
            <v>9.3000000000000007</v>
          </cell>
          <cell r="EP566">
            <v>55.1</v>
          </cell>
          <cell r="EQ566">
            <v>35.6</v>
          </cell>
          <cell r="ER566">
            <v>50.6</v>
          </cell>
          <cell r="ES566">
            <v>108</v>
          </cell>
        </row>
        <row r="567">
          <cell r="E567">
            <v>11991</v>
          </cell>
          <cell r="F567">
            <v>393</v>
          </cell>
          <cell r="L567">
            <v>407</v>
          </cell>
          <cell r="R567">
            <v>419</v>
          </cell>
          <cell r="X567">
            <v>470</v>
          </cell>
          <cell r="AD567">
            <v>625</v>
          </cell>
          <cell r="AJ567">
            <v>627</v>
          </cell>
          <cell r="AP567">
            <v>622</v>
          </cell>
          <cell r="AV567">
            <v>635</v>
          </cell>
          <cell r="BB567">
            <v>741</v>
          </cell>
          <cell r="BH567">
            <v>944</v>
          </cell>
          <cell r="BN567">
            <v>874</v>
          </cell>
          <cell r="BT567">
            <v>742</v>
          </cell>
          <cell r="BZ567">
            <v>711</v>
          </cell>
          <cell r="CF567">
            <v>857</v>
          </cell>
          <cell r="CL567">
            <v>1116</v>
          </cell>
          <cell r="CR567">
            <v>916</v>
          </cell>
          <cell r="CX567">
            <v>512</v>
          </cell>
          <cell r="DD567">
            <v>293</v>
          </cell>
          <cell r="DJ567">
            <v>75</v>
          </cell>
          <cell r="DP567">
            <v>12</v>
          </cell>
          <cell r="DV567">
            <v>0</v>
          </cell>
          <cell r="EB567">
            <v>0</v>
          </cell>
          <cell r="EH567">
            <v>0</v>
          </cell>
          <cell r="EK567">
            <v>1219</v>
          </cell>
          <cell r="EL567">
            <v>6991</v>
          </cell>
          <cell r="EM567">
            <v>3781</v>
          </cell>
          <cell r="EO567">
            <v>10.199999999999999</v>
          </cell>
          <cell r="EP567">
            <v>58.3</v>
          </cell>
          <cell r="EQ567">
            <v>31.5</v>
          </cell>
          <cell r="ER567">
            <v>48.5</v>
          </cell>
          <cell r="ES567"/>
        </row>
        <row r="568">
          <cell r="E568">
            <v>13394</v>
          </cell>
          <cell r="F568">
            <v>335</v>
          </cell>
          <cell r="L568">
            <v>361</v>
          </cell>
          <cell r="R568">
            <v>440</v>
          </cell>
          <cell r="X568">
            <v>510</v>
          </cell>
          <cell r="AD568">
            <v>567</v>
          </cell>
          <cell r="AJ568">
            <v>536</v>
          </cell>
          <cell r="AP568">
            <v>546</v>
          </cell>
          <cell r="AV568">
            <v>639</v>
          </cell>
          <cell r="BB568">
            <v>766</v>
          </cell>
          <cell r="BH568">
            <v>967</v>
          </cell>
          <cell r="BN568">
            <v>865</v>
          </cell>
          <cell r="BT568">
            <v>816</v>
          </cell>
          <cell r="BZ568">
            <v>786</v>
          </cell>
          <cell r="CF568">
            <v>1058</v>
          </cell>
          <cell r="CL568">
            <v>1488</v>
          </cell>
          <cell r="CR568">
            <v>1144</v>
          </cell>
          <cell r="CX568">
            <v>777</v>
          </cell>
          <cell r="DD568">
            <v>505</v>
          </cell>
          <cell r="DJ568">
            <v>208</v>
          </cell>
          <cell r="DP568">
            <v>67</v>
          </cell>
          <cell r="DV568">
            <v>10</v>
          </cell>
          <cell r="EB568">
            <v>3</v>
          </cell>
          <cell r="EH568">
            <v>0</v>
          </cell>
          <cell r="EK568">
            <v>1136</v>
          </cell>
          <cell r="EL568">
            <v>6998</v>
          </cell>
          <cell r="EM568">
            <v>5260</v>
          </cell>
          <cell r="EO568">
            <v>8.5</v>
          </cell>
          <cell r="EP568">
            <v>52.2</v>
          </cell>
          <cell r="EQ568">
            <v>39.299999999999997</v>
          </cell>
          <cell r="ER568">
            <v>52.5</v>
          </cell>
          <cell r="ES568"/>
        </row>
        <row r="569">
          <cell r="E569">
            <v>15607</v>
          </cell>
          <cell r="F569">
            <v>651</v>
          </cell>
          <cell r="L569">
            <v>851</v>
          </cell>
          <cell r="R569">
            <v>1033</v>
          </cell>
          <cell r="X569">
            <v>999</v>
          </cell>
          <cell r="AD569">
            <v>957</v>
          </cell>
          <cell r="AJ569">
            <v>729</v>
          </cell>
          <cell r="AP569">
            <v>788</v>
          </cell>
          <cell r="AV569">
            <v>980</v>
          </cell>
          <cell r="BB569">
            <v>1250</v>
          </cell>
          <cell r="BH569">
            <v>1514</v>
          </cell>
          <cell r="BN569">
            <v>1212</v>
          </cell>
          <cell r="BT569">
            <v>894</v>
          </cell>
          <cell r="BZ569">
            <v>679</v>
          </cell>
          <cell r="CF569">
            <v>797</v>
          </cell>
          <cell r="CL569">
            <v>878</v>
          </cell>
          <cell r="CR569">
            <v>581</v>
          </cell>
          <cell r="CX569">
            <v>400</v>
          </cell>
          <cell r="DD569">
            <v>263</v>
          </cell>
          <cell r="DJ569">
            <v>120</v>
          </cell>
          <cell r="DP569">
            <v>28</v>
          </cell>
          <cell r="DV569">
            <v>3</v>
          </cell>
          <cell r="EB569">
            <v>0</v>
          </cell>
          <cell r="EH569">
            <v>0</v>
          </cell>
          <cell r="EK569">
            <v>2535</v>
          </cell>
          <cell r="EL569">
            <v>10002</v>
          </cell>
          <cell r="EM569">
            <v>3070</v>
          </cell>
          <cell r="EO569">
            <v>16.2</v>
          </cell>
          <cell r="EP569">
            <v>64.099999999999994</v>
          </cell>
          <cell r="EQ569">
            <v>19.7</v>
          </cell>
          <cell r="ER569">
            <v>41.6</v>
          </cell>
          <cell r="ES569">
            <v>101</v>
          </cell>
        </row>
        <row r="570">
          <cell r="E570">
            <v>7732</v>
          </cell>
          <cell r="F570">
            <v>321</v>
          </cell>
          <cell r="L570">
            <v>457</v>
          </cell>
          <cell r="R570">
            <v>511</v>
          </cell>
          <cell r="X570">
            <v>503</v>
          </cell>
          <cell r="AD570">
            <v>499</v>
          </cell>
          <cell r="AJ570">
            <v>372</v>
          </cell>
          <cell r="AP570">
            <v>393</v>
          </cell>
          <cell r="AV570">
            <v>493</v>
          </cell>
          <cell r="BB570">
            <v>644</v>
          </cell>
          <cell r="BH570">
            <v>786</v>
          </cell>
          <cell r="BN570">
            <v>633</v>
          </cell>
          <cell r="BT570">
            <v>423</v>
          </cell>
          <cell r="BZ570">
            <v>325</v>
          </cell>
          <cell r="CF570">
            <v>382</v>
          </cell>
          <cell r="CL570">
            <v>429</v>
          </cell>
          <cell r="CR570">
            <v>258</v>
          </cell>
          <cell r="CX570">
            <v>164</v>
          </cell>
          <cell r="DD570">
            <v>99</v>
          </cell>
          <cell r="DJ570">
            <v>33</v>
          </cell>
          <cell r="DP570">
            <v>7</v>
          </cell>
          <cell r="DV570">
            <v>0</v>
          </cell>
          <cell r="EB570">
            <v>0</v>
          </cell>
          <cell r="EH570">
            <v>0</v>
          </cell>
          <cell r="EK570">
            <v>1289</v>
          </cell>
          <cell r="EL570">
            <v>5071</v>
          </cell>
          <cell r="EM570">
            <v>1372</v>
          </cell>
          <cell r="EO570">
            <v>16.7</v>
          </cell>
          <cell r="EP570">
            <v>65.599999999999994</v>
          </cell>
          <cell r="EQ570">
            <v>17.7</v>
          </cell>
          <cell r="ER570">
            <v>40.6</v>
          </cell>
          <cell r="ES570"/>
        </row>
        <row r="571">
          <cell r="E571">
            <v>7875</v>
          </cell>
          <cell r="F571">
            <v>330</v>
          </cell>
          <cell r="L571">
            <v>394</v>
          </cell>
          <cell r="R571">
            <v>522</v>
          </cell>
          <cell r="X571">
            <v>496</v>
          </cell>
          <cell r="AD571">
            <v>458</v>
          </cell>
          <cell r="AJ571">
            <v>357</v>
          </cell>
          <cell r="AP571">
            <v>395</v>
          </cell>
          <cell r="AV571">
            <v>487</v>
          </cell>
          <cell r="BB571">
            <v>606</v>
          </cell>
          <cell r="BH571">
            <v>728</v>
          </cell>
          <cell r="BN571">
            <v>579</v>
          </cell>
          <cell r="BT571">
            <v>471</v>
          </cell>
          <cell r="BZ571">
            <v>354</v>
          </cell>
          <cell r="CF571">
            <v>415</v>
          </cell>
          <cell r="CL571">
            <v>449</v>
          </cell>
          <cell r="CR571">
            <v>323</v>
          </cell>
          <cell r="CX571">
            <v>236</v>
          </cell>
          <cell r="DD571">
            <v>164</v>
          </cell>
          <cell r="DJ571">
            <v>87</v>
          </cell>
          <cell r="DP571">
            <v>21</v>
          </cell>
          <cell r="DV571">
            <v>3</v>
          </cell>
          <cell r="EB571">
            <v>0</v>
          </cell>
          <cell r="EH571">
            <v>0</v>
          </cell>
          <cell r="EK571">
            <v>1246</v>
          </cell>
          <cell r="EL571">
            <v>4931</v>
          </cell>
          <cell r="EM571">
            <v>1698</v>
          </cell>
          <cell r="EO571">
            <v>15.8</v>
          </cell>
          <cell r="EP571">
            <v>62.6</v>
          </cell>
          <cell r="EQ571">
            <v>21.6</v>
          </cell>
          <cell r="ER571">
            <v>42.6</v>
          </cell>
          <cell r="ES571"/>
        </row>
        <row r="572">
          <cell r="E572">
            <v>14734</v>
          </cell>
          <cell r="F572">
            <v>630</v>
          </cell>
          <cell r="L572">
            <v>707</v>
          </cell>
          <cell r="R572">
            <v>762</v>
          </cell>
          <cell r="X572">
            <v>994</v>
          </cell>
          <cell r="AD572">
            <v>931</v>
          </cell>
          <cell r="AJ572">
            <v>763</v>
          </cell>
          <cell r="AP572">
            <v>750</v>
          </cell>
          <cell r="AV572">
            <v>882</v>
          </cell>
          <cell r="BB572">
            <v>1121</v>
          </cell>
          <cell r="BH572">
            <v>1458</v>
          </cell>
          <cell r="BN572">
            <v>1204</v>
          </cell>
          <cell r="BT572">
            <v>873</v>
          </cell>
          <cell r="BZ572">
            <v>685</v>
          </cell>
          <cell r="CF572">
            <v>742</v>
          </cell>
          <cell r="CL572">
            <v>960</v>
          </cell>
          <cell r="CR572">
            <v>631</v>
          </cell>
          <cell r="CX572">
            <v>355</v>
          </cell>
          <cell r="DD572">
            <v>186</v>
          </cell>
          <cell r="DJ572">
            <v>79</v>
          </cell>
          <cell r="DP572">
            <v>16</v>
          </cell>
          <cell r="DV572">
            <v>5</v>
          </cell>
          <cell r="EB572">
            <v>0</v>
          </cell>
          <cell r="EH572">
            <v>0</v>
          </cell>
          <cell r="EK572">
            <v>2099</v>
          </cell>
          <cell r="EL572">
            <v>9661</v>
          </cell>
          <cell r="EM572">
            <v>2974</v>
          </cell>
          <cell r="EO572">
            <v>14.2</v>
          </cell>
          <cell r="EP572">
            <v>65.599999999999994</v>
          </cell>
          <cell r="EQ572">
            <v>20.2</v>
          </cell>
          <cell r="ER572">
            <v>42.2</v>
          </cell>
          <cell r="ES572">
            <v>104</v>
          </cell>
        </row>
        <row r="573">
          <cell r="E573">
            <v>7477</v>
          </cell>
          <cell r="F573">
            <v>327</v>
          </cell>
          <cell r="L573">
            <v>358</v>
          </cell>
          <cell r="R573">
            <v>388</v>
          </cell>
          <cell r="X573">
            <v>534</v>
          </cell>
          <cell r="AD573">
            <v>501</v>
          </cell>
          <cell r="AJ573">
            <v>385</v>
          </cell>
          <cell r="AP573">
            <v>391</v>
          </cell>
          <cell r="AV573">
            <v>450</v>
          </cell>
          <cell r="BB573">
            <v>577</v>
          </cell>
          <cell r="BH573">
            <v>719</v>
          </cell>
          <cell r="BN573">
            <v>642</v>
          </cell>
          <cell r="BT573">
            <v>485</v>
          </cell>
          <cell r="BZ573">
            <v>351</v>
          </cell>
          <cell r="CF573">
            <v>343</v>
          </cell>
          <cell r="CL573">
            <v>457</v>
          </cell>
          <cell r="CR573">
            <v>306</v>
          </cell>
          <cell r="CX573">
            <v>164</v>
          </cell>
          <cell r="DD573">
            <v>75</v>
          </cell>
          <cell r="DJ573">
            <v>22</v>
          </cell>
          <cell r="DP573">
            <v>2</v>
          </cell>
          <cell r="DV573">
            <v>0</v>
          </cell>
          <cell r="EB573">
            <v>0</v>
          </cell>
          <cell r="EH573">
            <v>0</v>
          </cell>
          <cell r="EK573">
            <v>1073</v>
          </cell>
          <cell r="EL573">
            <v>5035</v>
          </cell>
          <cell r="EM573">
            <v>1369</v>
          </cell>
          <cell r="EO573">
            <v>14.4</v>
          </cell>
          <cell r="EP573">
            <v>67.3</v>
          </cell>
          <cell r="EQ573">
            <v>18.3</v>
          </cell>
          <cell r="ER573">
            <v>41.4</v>
          </cell>
          <cell r="ES573"/>
        </row>
        <row r="574">
          <cell r="E574">
            <v>7257</v>
          </cell>
          <cell r="F574">
            <v>303</v>
          </cell>
          <cell r="L574">
            <v>349</v>
          </cell>
          <cell r="R574">
            <v>374</v>
          </cell>
          <cell r="X574">
            <v>460</v>
          </cell>
          <cell r="AD574">
            <v>430</v>
          </cell>
          <cell r="AJ574">
            <v>378</v>
          </cell>
          <cell r="AP574">
            <v>359</v>
          </cell>
          <cell r="AV574">
            <v>432</v>
          </cell>
          <cell r="BB574">
            <v>544</v>
          </cell>
          <cell r="BH574">
            <v>739</v>
          </cell>
          <cell r="BN574">
            <v>562</v>
          </cell>
          <cell r="BT574">
            <v>388</v>
          </cell>
          <cell r="BZ574">
            <v>334</v>
          </cell>
          <cell r="CF574">
            <v>399</v>
          </cell>
          <cell r="CL574">
            <v>503</v>
          </cell>
          <cell r="CR574">
            <v>325</v>
          </cell>
          <cell r="CX574">
            <v>191</v>
          </cell>
          <cell r="DD574">
            <v>111</v>
          </cell>
          <cell r="DJ574">
            <v>57</v>
          </cell>
          <cell r="DP574">
            <v>14</v>
          </cell>
          <cell r="DV574">
            <v>5</v>
          </cell>
          <cell r="EB574">
            <v>0</v>
          </cell>
          <cell r="EH574">
            <v>0</v>
          </cell>
          <cell r="EK574">
            <v>1026</v>
          </cell>
          <cell r="EL574">
            <v>4626</v>
          </cell>
          <cell r="EM574">
            <v>1605</v>
          </cell>
          <cell r="EO574">
            <v>14.1</v>
          </cell>
          <cell r="EP574">
            <v>63.7</v>
          </cell>
          <cell r="EQ574">
            <v>22.1</v>
          </cell>
          <cell r="ER574">
            <v>43</v>
          </cell>
          <cell r="ES574"/>
        </row>
        <row r="575">
          <cell r="E575">
            <v>13717</v>
          </cell>
          <cell r="F575">
            <v>498</v>
          </cell>
          <cell r="L575">
            <v>519</v>
          </cell>
          <cell r="R575">
            <v>511</v>
          </cell>
          <cell r="X575">
            <v>537</v>
          </cell>
          <cell r="AD575">
            <v>762</v>
          </cell>
          <cell r="AJ575">
            <v>700</v>
          </cell>
          <cell r="AP575">
            <v>671</v>
          </cell>
          <cell r="AV575">
            <v>735</v>
          </cell>
          <cell r="BB575">
            <v>841</v>
          </cell>
          <cell r="BH575">
            <v>1052</v>
          </cell>
          <cell r="BN575">
            <v>985</v>
          </cell>
          <cell r="BT575">
            <v>958</v>
          </cell>
          <cell r="BZ575">
            <v>828</v>
          </cell>
          <cell r="CF575">
            <v>942</v>
          </cell>
          <cell r="CL575">
            <v>1150</v>
          </cell>
          <cell r="CR575">
            <v>857</v>
          </cell>
          <cell r="CX575">
            <v>575</v>
          </cell>
          <cell r="DD575">
            <v>363</v>
          </cell>
          <cell r="DJ575">
            <v>178</v>
          </cell>
          <cell r="DP575">
            <v>48</v>
          </cell>
          <cell r="DV575">
            <v>7</v>
          </cell>
          <cell r="EB575">
            <v>0</v>
          </cell>
          <cell r="EH575">
            <v>0</v>
          </cell>
          <cell r="EK575">
            <v>1528</v>
          </cell>
          <cell r="EL575">
            <v>8069</v>
          </cell>
          <cell r="EM575">
            <v>4120</v>
          </cell>
          <cell r="EO575">
            <v>11.1</v>
          </cell>
          <cell r="EP575">
            <v>58.8</v>
          </cell>
          <cell r="EQ575">
            <v>30</v>
          </cell>
          <cell r="ER575">
            <v>48</v>
          </cell>
          <cell r="ES575">
            <v>104</v>
          </cell>
        </row>
        <row r="576">
          <cell r="E576">
            <v>6711</v>
          </cell>
          <cell r="F576">
            <v>267</v>
          </cell>
          <cell r="L576">
            <v>281</v>
          </cell>
          <cell r="R576">
            <v>267</v>
          </cell>
          <cell r="X576">
            <v>276</v>
          </cell>
          <cell r="AD576">
            <v>425</v>
          </cell>
          <cell r="AJ576">
            <v>362</v>
          </cell>
          <cell r="AP576">
            <v>344</v>
          </cell>
          <cell r="AV576">
            <v>384</v>
          </cell>
          <cell r="BB576">
            <v>433</v>
          </cell>
          <cell r="BH576">
            <v>522</v>
          </cell>
          <cell r="BN576">
            <v>477</v>
          </cell>
          <cell r="BT576">
            <v>475</v>
          </cell>
          <cell r="BZ576">
            <v>415</v>
          </cell>
          <cell r="CF576">
            <v>445</v>
          </cell>
          <cell r="CL576">
            <v>527</v>
          </cell>
          <cell r="CR576">
            <v>388</v>
          </cell>
          <cell r="CX576">
            <v>246</v>
          </cell>
          <cell r="DD576">
            <v>130</v>
          </cell>
          <cell r="DJ576">
            <v>39</v>
          </cell>
          <cell r="DP576">
            <v>8</v>
          </cell>
          <cell r="DV576">
            <v>0</v>
          </cell>
          <cell r="EB576">
            <v>0</v>
          </cell>
          <cell r="EH576">
            <v>0</v>
          </cell>
          <cell r="EK576">
            <v>815</v>
          </cell>
          <cell r="EL576">
            <v>4113</v>
          </cell>
          <cell r="EM576">
            <v>1783</v>
          </cell>
          <cell r="EO576">
            <v>12.1</v>
          </cell>
          <cell r="EP576">
            <v>61.3</v>
          </cell>
          <cell r="EQ576">
            <v>26.6</v>
          </cell>
          <cell r="ER576">
            <v>46</v>
          </cell>
          <cell r="ES576"/>
        </row>
        <row r="577">
          <cell r="E577">
            <v>7006</v>
          </cell>
          <cell r="F577">
            <v>231</v>
          </cell>
          <cell r="L577">
            <v>238</v>
          </cell>
          <cell r="R577">
            <v>244</v>
          </cell>
          <cell r="X577">
            <v>261</v>
          </cell>
          <cell r="AD577">
            <v>337</v>
          </cell>
          <cell r="AJ577">
            <v>338</v>
          </cell>
          <cell r="AP577">
            <v>327</v>
          </cell>
          <cell r="AV577">
            <v>351</v>
          </cell>
          <cell r="BB577">
            <v>408</v>
          </cell>
          <cell r="BH577">
            <v>530</v>
          </cell>
          <cell r="BN577">
            <v>508</v>
          </cell>
          <cell r="BT577">
            <v>483</v>
          </cell>
          <cell r="BZ577">
            <v>413</v>
          </cell>
          <cell r="CF577">
            <v>497</v>
          </cell>
          <cell r="CL577">
            <v>623</v>
          </cell>
          <cell r="CR577">
            <v>469</v>
          </cell>
          <cell r="CX577">
            <v>329</v>
          </cell>
          <cell r="DD577">
            <v>233</v>
          </cell>
          <cell r="DJ577">
            <v>139</v>
          </cell>
          <cell r="DP577">
            <v>40</v>
          </cell>
          <cell r="DV577">
            <v>7</v>
          </cell>
          <cell r="EB577">
            <v>0</v>
          </cell>
          <cell r="EH577">
            <v>0</v>
          </cell>
          <cell r="EK577">
            <v>713</v>
          </cell>
          <cell r="EL577">
            <v>3956</v>
          </cell>
          <cell r="EM577">
            <v>2337</v>
          </cell>
          <cell r="EO577">
            <v>10.199999999999999</v>
          </cell>
          <cell r="EP577">
            <v>56.5</v>
          </cell>
          <cell r="EQ577">
            <v>33.4</v>
          </cell>
          <cell r="ER577">
            <v>49.9</v>
          </cell>
          <cell r="ES577"/>
        </row>
        <row r="578">
          <cell r="E578">
            <v>59059</v>
          </cell>
          <cell r="F578">
            <v>2114</v>
          </cell>
          <cell r="L578">
            <v>2138</v>
          </cell>
          <cell r="R578">
            <v>2103</v>
          </cell>
          <cell r="X578">
            <v>2612</v>
          </cell>
          <cell r="AD578">
            <v>3900</v>
          </cell>
          <cell r="AJ578">
            <v>3477</v>
          </cell>
          <cell r="AP578">
            <v>3240</v>
          </cell>
          <cell r="AV578">
            <v>3396</v>
          </cell>
          <cell r="BB578">
            <v>3648</v>
          </cell>
          <cell r="BH578">
            <v>4281</v>
          </cell>
          <cell r="BN578">
            <v>3894</v>
          </cell>
          <cell r="BT578">
            <v>3673</v>
          </cell>
          <cell r="BZ578">
            <v>3305</v>
          </cell>
          <cell r="CF578">
            <v>3625</v>
          </cell>
          <cell r="CL578">
            <v>4514</v>
          </cell>
          <cell r="CR578">
            <v>3450</v>
          </cell>
          <cell r="CX578">
            <v>2636</v>
          </cell>
          <cell r="DD578">
            <v>1833</v>
          </cell>
          <cell r="DJ578">
            <v>911</v>
          </cell>
          <cell r="DP578">
            <v>260</v>
          </cell>
          <cell r="DV578">
            <v>45</v>
          </cell>
          <cell r="EB578">
            <v>4</v>
          </cell>
          <cell r="EH578">
            <v>0</v>
          </cell>
          <cell r="EK578">
            <v>6355</v>
          </cell>
          <cell r="EL578">
            <v>35426</v>
          </cell>
          <cell r="EM578">
            <v>17278</v>
          </cell>
          <cell r="EO578">
            <v>10.8</v>
          </cell>
          <cell r="EP578">
            <v>60</v>
          </cell>
          <cell r="EQ578">
            <v>29.3</v>
          </cell>
          <cell r="ER578">
            <v>47.3</v>
          </cell>
          <cell r="ES578">
            <v>109</v>
          </cell>
        </row>
        <row r="579">
          <cell r="E579">
            <v>28497</v>
          </cell>
          <cell r="F579">
            <v>1087</v>
          </cell>
          <cell r="L579">
            <v>1116</v>
          </cell>
          <cell r="R579">
            <v>1087</v>
          </cell>
          <cell r="X579">
            <v>1378</v>
          </cell>
          <cell r="AD579">
            <v>2052</v>
          </cell>
          <cell r="AJ579">
            <v>1790</v>
          </cell>
          <cell r="AP579">
            <v>1624</v>
          </cell>
          <cell r="AV579">
            <v>1743</v>
          </cell>
          <cell r="BB579">
            <v>1845</v>
          </cell>
          <cell r="BH579">
            <v>2119</v>
          </cell>
          <cell r="BN579">
            <v>1893</v>
          </cell>
          <cell r="BT579">
            <v>1811</v>
          </cell>
          <cell r="BZ579">
            <v>1612</v>
          </cell>
          <cell r="CF579">
            <v>1741</v>
          </cell>
          <cell r="CL579">
            <v>2181</v>
          </cell>
          <cell r="CR579">
            <v>1446</v>
          </cell>
          <cell r="CX579">
            <v>1056</v>
          </cell>
          <cell r="DD579">
            <v>630</v>
          </cell>
          <cell r="DJ579">
            <v>238</v>
          </cell>
          <cell r="DP579">
            <v>43</v>
          </cell>
          <cell r="DV579">
            <v>5</v>
          </cell>
          <cell r="EB579">
            <v>0</v>
          </cell>
          <cell r="EH579">
            <v>0</v>
          </cell>
          <cell r="EK579">
            <v>3290</v>
          </cell>
          <cell r="EL579">
            <v>17867</v>
          </cell>
          <cell r="EM579">
            <v>7340</v>
          </cell>
          <cell r="EO579">
            <v>11.5</v>
          </cell>
          <cell r="EP579">
            <v>62.7</v>
          </cell>
          <cell r="EQ579">
            <v>25.8</v>
          </cell>
          <cell r="ER579">
            <v>45.2</v>
          </cell>
          <cell r="ES579"/>
        </row>
        <row r="580">
          <cell r="E580">
            <v>30562</v>
          </cell>
          <cell r="F580">
            <v>1027</v>
          </cell>
          <cell r="L580">
            <v>1022</v>
          </cell>
          <cell r="R580">
            <v>1016</v>
          </cell>
          <cell r="X580">
            <v>1234</v>
          </cell>
          <cell r="AD580">
            <v>1848</v>
          </cell>
          <cell r="AJ580">
            <v>1687</v>
          </cell>
          <cell r="AP580">
            <v>1616</v>
          </cell>
          <cell r="AV580">
            <v>1653</v>
          </cell>
          <cell r="BB580">
            <v>1803</v>
          </cell>
          <cell r="BH580">
            <v>2162</v>
          </cell>
          <cell r="BN580">
            <v>2001</v>
          </cell>
          <cell r="BT580">
            <v>1862</v>
          </cell>
          <cell r="BZ580">
            <v>1693</v>
          </cell>
          <cell r="CF580">
            <v>1884</v>
          </cell>
          <cell r="CL580">
            <v>2333</v>
          </cell>
          <cell r="CR580">
            <v>2004</v>
          </cell>
          <cell r="CX580">
            <v>1580</v>
          </cell>
          <cell r="DD580">
            <v>1203</v>
          </cell>
          <cell r="DJ580">
            <v>673</v>
          </cell>
          <cell r="DP580">
            <v>217</v>
          </cell>
          <cell r="DV580">
            <v>40</v>
          </cell>
          <cell r="EB580">
            <v>4</v>
          </cell>
          <cell r="EH580">
            <v>0</v>
          </cell>
          <cell r="EK580">
            <v>3065</v>
          </cell>
          <cell r="EL580">
            <v>17559</v>
          </cell>
          <cell r="EM580">
            <v>9938</v>
          </cell>
          <cell r="EO580">
            <v>10</v>
          </cell>
          <cell r="EP580">
            <v>57.5</v>
          </cell>
          <cell r="EQ580">
            <v>32.5</v>
          </cell>
          <cell r="ER580">
            <v>49.2</v>
          </cell>
          <cell r="ES580"/>
        </row>
        <row r="581">
          <cell r="E581">
            <v>3876</v>
          </cell>
          <cell r="F581">
            <v>102</v>
          </cell>
          <cell r="L581">
            <v>114</v>
          </cell>
          <cell r="R581">
            <v>126</v>
          </cell>
          <cell r="X581">
            <v>163</v>
          </cell>
          <cell r="AD581">
            <v>229</v>
          </cell>
          <cell r="AJ581">
            <v>192</v>
          </cell>
          <cell r="AP581">
            <v>161</v>
          </cell>
          <cell r="AV581">
            <v>180</v>
          </cell>
          <cell r="BB581">
            <v>221</v>
          </cell>
          <cell r="BH581">
            <v>264</v>
          </cell>
          <cell r="BN581">
            <v>280</v>
          </cell>
          <cell r="BT581">
            <v>231</v>
          </cell>
          <cell r="BZ581">
            <v>233</v>
          </cell>
          <cell r="CF581">
            <v>206</v>
          </cell>
          <cell r="CL581">
            <v>327</v>
          </cell>
          <cell r="CR581">
            <v>292</v>
          </cell>
          <cell r="CX581">
            <v>230</v>
          </cell>
          <cell r="DD581">
            <v>178</v>
          </cell>
          <cell r="DJ581">
            <v>107</v>
          </cell>
          <cell r="DP581">
            <v>31</v>
          </cell>
          <cell r="DV581">
            <v>9</v>
          </cell>
          <cell r="EB581">
            <v>0</v>
          </cell>
          <cell r="EH581">
            <v>0</v>
          </cell>
          <cell r="EK581">
            <v>342</v>
          </cell>
          <cell r="EL581">
            <v>2154</v>
          </cell>
          <cell r="EM581">
            <v>1380</v>
          </cell>
          <cell r="EO581">
            <v>8.8000000000000007</v>
          </cell>
          <cell r="EP581">
            <v>55.6</v>
          </cell>
          <cell r="EQ581">
            <v>35.6</v>
          </cell>
          <cell r="ER581">
            <v>51.3</v>
          </cell>
          <cell r="ES581">
            <v>103</v>
          </cell>
        </row>
        <row r="582">
          <cell r="E582">
            <v>1805</v>
          </cell>
          <cell r="F582">
            <v>50</v>
          </cell>
          <cell r="L582">
            <v>59</v>
          </cell>
          <cell r="R582">
            <v>69</v>
          </cell>
          <cell r="X582">
            <v>92</v>
          </cell>
          <cell r="AD582">
            <v>124</v>
          </cell>
          <cell r="AJ582">
            <v>95</v>
          </cell>
          <cell r="AP582">
            <v>81</v>
          </cell>
          <cell r="AV582">
            <v>80</v>
          </cell>
          <cell r="BB582">
            <v>113</v>
          </cell>
          <cell r="BH582">
            <v>115</v>
          </cell>
          <cell r="BN582">
            <v>129</v>
          </cell>
          <cell r="BT582">
            <v>110</v>
          </cell>
          <cell r="BZ582">
            <v>119</v>
          </cell>
          <cell r="CF582">
            <v>99</v>
          </cell>
          <cell r="CL582">
            <v>151</v>
          </cell>
          <cell r="CR582">
            <v>113</v>
          </cell>
          <cell r="CX582">
            <v>94</v>
          </cell>
          <cell r="DD582">
            <v>68</v>
          </cell>
          <cell r="DJ582">
            <v>36</v>
          </cell>
          <cell r="DP582">
            <v>6</v>
          </cell>
          <cell r="DV582">
            <v>2</v>
          </cell>
          <cell r="EB582">
            <v>0</v>
          </cell>
          <cell r="EH582">
            <v>0</v>
          </cell>
          <cell r="EK582">
            <v>178</v>
          </cell>
          <cell r="EL582">
            <v>1058</v>
          </cell>
          <cell r="EM582">
            <v>569</v>
          </cell>
          <cell r="EO582">
            <v>9.9</v>
          </cell>
          <cell r="EP582">
            <v>58.6</v>
          </cell>
          <cell r="EQ582">
            <v>31.5</v>
          </cell>
          <cell r="ER582">
            <v>48.8</v>
          </cell>
          <cell r="ES582"/>
        </row>
        <row r="583">
          <cell r="E583">
            <v>2071</v>
          </cell>
          <cell r="F583">
            <v>52</v>
          </cell>
          <cell r="L583">
            <v>55</v>
          </cell>
          <cell r="R583">
            <v>57</v>
          </cell>
          <cell r="X583">
            <v>71</v>
          </cell>
          <cell r="AD583">
            <v>105</v>
          </cell>
          <cell r="AJ583">
            <v>97</v>
          </cell>
          <cell r="AP583">
            <v>80</v>
          </cell>
          <cell r="AV583">
            <v>100</v>
          </cell>
          <cell r="BB583">
            <v>108</v>
          </cell>
          <cell r="BH583">
            <v>149</v>
          </cell>
          <cell r="BN583">
            <v>151</v>
          </cell>
          <cell r="BT583">
            <v>121</v>
          </cell>
          <cell r="BZ583">
            <v>114</v>
          </cell>
          <cell r="CF583">
            <v>107</v>
          </cell>
          <cell r="CL583">
            <v>176</v>
          </cell>
          <cell r="CR583">
            <v>179</v>
          </cell>
          <cell r="CX583">
            <v>136</v>
          </cell>
          <cell r="DD583">
            <v>110</v>
          </cell>
          <cell r="DJ583">
            <v>71</v>
          </cell>
          <cell r="DP583">
            <v>25</v>
          </cell>
          <cell r="DV583">
            <v>7</v>
          </cell>
          <cell r="EB583">
            <v>0</v>
          </cell>
          <cell r="EH583">
            <v>0</v>
          </cell>
          <cell r="EK583">
            <v>164</v>
          </cell>
          <cell r="EL583">
            <v>1096</v>
          </cell>
          <cell r="EM583">
            <v>811</v>
          </cell>
          <cell r="EO583">
            <v>7.9</v>
          </cell>
          <cell r="EP583">
            <v>52.9</v>
          </cell>
          <cell r="EQ583">
            <v>39.200000000000003</v>
          </cell>
          <cell r="ER583">
            <v>53.5</v>
          </cell>
          <cell r="ES583"/>
        </row>
        <row r="584">
          <cell r="E584">
            <v>13269</v>
          </cell>
          <cell r="F584">
            <v>377</v>
          </cell>
          <cell r="L584">
            <v>400</v>
          </cell>
          <cell r="R584">
            <v>442</v>
          </cell>
          <cell r="X584">
            <v>646</v>
          </cell>
          <cell r="AD584">
            <v>1091</v>
          </cell>
          <cell r="AJ584">
            <v>834</v>
          </cell>
          <cell r="AP584">
            <v>698</v>
          </cell>
          <cell r="AV584">
            <v>699</v>
          </cell>
          <cell r="BB584">
            <v>722</v>
          </cell>
          <cell r="BH584">
            <v>925</v>
          </cell>
          <cell r="BN584">
            <v>854</v>
          </cell>
          <cell r="BT584">
            <v>780</v>
          </cell>
          <cell r="BZ584">
            <v>734</v>
          </cell>
          <cell r="CF584">
            <v>870</v>
          </cell>
          <cell r="CL584">
            <v>1091</v>
          </cell>
          <cell r="CR584">
            <v>830</v>
          </cell>
          <cell r="CX584">
            <v>620</v>
          </cell>
          <cell r="DD584">
            <v>395</v>
          </cell>
          <cell r="DJ584">
            <v>204</v>
          </cell>
          <cell r="DP584">
            <v>48</v>
          </cell>
          <cell r="DV584">
            <v>8</v>
          </cell>
          <cell r="EB584">
            <v>1</v>
          </cell>
          <cell r="EH584">
            <v>0</v>
          </cell>
          <cell r="EK584">
            <v>1219</v>
          </cell>
          <cell r="EL584">
            <v>7983</v>
          </cell>
          <cell r="EM584">
            <v>4067</v>
          </cell>
          <cell r="EO584">
            <v>9.1999999999999993</v>
          </cell>
          <cell r="EP584">
            <v>60.2</v>
          </cell>
          <cell r="EQ584">
            <v>30.7</v>
          </cell>
          <cell r="ER584">
            <v>47.7</v>
          </cell>
          <cell r="ES584">
            <v>106</v>
          </cell>
        </row>
        <row r="585">
          <cell r="E585">
            <v>6460</v>
          </cell>
          <cell r="F585">
            <v>181</v>
          </cell>
          <cell r="L585">
            <v>212</v>
          </cell>
          <cell r="R585">
            <v>215</v>
          </cell>
          <cell r="X585">
            <v>336</v>
          </cell>
          <cell r="AD585">
            <v>596</v>
          </cell>
          <cell r="AJ585">
            <v>465</v>
          </cell>
          <cell r="AP585">
            <v>377</v>
          </cell>
          <cell r="AV585">
            <v>357</v>
          </cell>
          <cell r="BB585">
            <v>354</v>
          </cell>
          <cell r="BH585">
            <v>460</v>
          </cell>
          <cell r="BN585">
            <v>432</v>
          </cell>
          <cell r="BT585">
            <v>376</v>
          </cell>
          <cell r="BZ585">
            <v>361</v>
          </cell>
          <cell r="CF585">
            <v>425</v>
          </cell>
          <cell r="CL585">
            <v>540</v>
          </cell>
          <cell r="CR585">
            <v>338</v>
          </cell>
          <cell r="CX585">
            <v>251</v>
          </cell>
          <cell r="DD585">
            <v>128</v>
          </cell>
          <cell r="DJ585">
            <v>49</v>
          </cell>
          <cell r="DP585">
            <v>6</v>
          </cell>
          <cell r="DV585">
            <v>1</v>
          </cell>
          <cell r="EB585">
            <v>0</v>
          </cell>
          <cell r="EH585">
            <v>0</v>
          </cell>
          <cell r="EK585">
            <v>608</v>
          </cell>
          <cell r="EL585">
            <v>4114</v>
          </cell>
          <cell r="EM585">
            <v>1738</v>
          </cell>
          <cell r="EO585">
            <v>9.4</v>
          </cell>
          <cell r="EP585">
            <v>63.7</v>
          </cell>
          <cell r="EQ585">
            <v>26.9</v>
          </cell>
          <cell r="ER585">
            <v>45.5</v>
          </cell>
          <cell r="ES585"/>
        </row>
        <row r="586">
          <cell r="E586">
            <v>6809</v>
          </cell>
          <cell r="F586">
            <v>196</v>
          </cell>
          <cell r="L586">
            <v>188</v>
          </cell>
          <cell r="R586">
            <v>227</v>
          </cell>
          <cell r="X586">
            <v>310</v>
          </cell>
          <cell r="AD586">
            <v>495</v>
          </cell>
          <cell r="AJ586">
            <v>369</v>
          </cell>
          <cell r="AP586">
            <v>321</v>
          </cell>
          <cell r="AV586">
            <v>342</v>
          </cell>
          <cell r="BB586">
            <v>368</v>
          </cell>
          <cell r="BH586">
            <v>465</v>
          </cell>
          <cell r="BN586">
            <v>422</v>
          </cell>
          <cell r="BT586">
            <v>404</v>
          </cell>
          <cell r="BZ586">
            <v>373</v>
          </cell>
          <cell r="CF586">
            <v>445</v>
          </cell>
          <cell r="CL586">
            <v>551</v>
          </cell>
          <cell r="CR586">
            <v>492</v>
          </cell>
          <cell r="CX586">
            <v>369</v>
          </cell>
          <cell r="DD586">
            <v>267</v>
          </cell>
          <cell r="DJ586">
            <v>155</v>
          </cell>
          <cell r="DP586">
            <v>42</v>
          </cell>
          <cell r="DV586">
            <v>7</v>
          </cell>
          <cell r="EB586">
            <v>1</v>
          </cell>
          <cell r="EH586">
            <v>0</v>
          </cell>
          <cell r="EK586">
            <v>611</v>
          </cell>
          <cell r="EL586">
            <v>3869</v>
          </cell>
          <cell r="EM586">
            <v>2329</v>
          </cell>
          <cell r="EO586">
            <v>9</v>
          </cell>
          <cell r="EP586">
            <v>56.8</v>
          </cell>
          <cell r="EQ586">
            <v>34.200000000000003</v>
          </cell>
          <cell r="ER586">
            <v>49.8</v>
          </cell>
          <cell r="ES586"/>
        </row>
        <row r="587">
          <cell r="E587">
            <v>18182</v>
          </cell>
          <cell r="F587">
            <v>652</v>
          </cell>
          <cell r="L587">
            <v>673</v>
          </cell>
          <cell r="R587">
            <v>611</v>
          </cell>
          <cell r="X587">
            <v>811</v>
          </cell>
          <cell r="AD587">
            <v>1285</v>
          </cell>
          <cell r="AJ587">
            <v>1067</v>
          </cell>
          <cell r="AP587">
            <v>996</v>
          </cell>
          <cell r="AV587">
            <v>1120</v>
          </cell>
          <cell r="BB587">
            <v>1164</v>
          </cell>
          <cell r="BH587">
            <v>1296</v>
          </cell>
          <cell r="BN587">
            <v>1209</v>
          </cell>
          <cell r="BT587">
            <v>1099</v>
          </cell>
          <cell r="BZ587">
            <v>965</v>
          </cell>
          <cell r="CF587">
            <v>1110</v>
          </cell>
          <cell r="CL587">
            <v>1398</v>
          </cell>
          <cell r="CR587">
            <v>1049</v>
          </cell>
          <cell r="CX587">
            <v>802</v>
          </cell>
          <cell r="DD587">
            <v>526</v>
          </cell>
          <cell r="DJ587">
            <v>253</v>
          </cell>
          <cell r="DP587">
            <v>78</v>
          </cell>
          <cell r="DV587">
            <v>17</v>
          </cell>
          <cell r="EB587">
            <v>1</v>
          </cell>
          <cell r="EH587">
            <v>0</v>
          </cell>
          <cell r="EK587">
            <v>1936</v>
          </cell>
          <cell r="EL587">
            <v>11012</v>
          </cell>
          <cell r="EM587">
            <v>5234</v>
          </cell>
          <cell r="EO587">
            <v>10.6</v>
          </cell>
          <cell r="EP587">
            <v>60.6</v>
          </cell>
          <cell r="EQ587">
            <v>28.8</v>
          </cell>
          <cell r="ER587">
            <v>46.9</v>
          </cell>
          <cell r="ES587">
            <v>109</v>
          </cell>
        </row>
        <row r="588">
          <cell r="E588">
            <v>8916</v>
          </cell>
          <cell r="F588">
            <v>328</v>
          </cell>
          <cell r="L588">
            <v>338</v>
          </cell>
          <cell r="R588">
            <v>311</v>
          </cell>
          <cell r="X588">
            <v>418</v>
          </cell>
          <cell r="AD588">
            <v>702</v>
          </cell>
          <cell r="AJ588">
            <v>546</v>
          </cell>
          <cell r="AP588">
            <v>500</v>
          </cell>
          <cell r="AV588">
            <v>574</v>
          </cell>
          <cell r="BB588">
            <v>620</v>
          </cell>
          <cell r="BH588">
            <v>657</v>
          </cell>
          <cell r="BN588">
            <v>604</v>
          </cell>
          <cell r="BT588">
            <v>578</v>
          </cell>
          <cell r="BZ588">
            <v>465</v>
          </cell>
          <cell r="CF588">
            <v>543</v>
          </cell>
          <cell r="CL588">
            <v>687</v>
          </cell>
          <cell r="CR588">
            <v>465</v>
          </cell>
          <cell r="CX588">
            <v>330</v>
          </cell>
          <cell r="DD588">
            <v>177</v>
          </cell>
          <cell r="DJ588">
            <v>61</v>
          </cell>
          <cell r="DP588">
            <v>11</v>
          </cell>
          <cell r="DV588">
            <v>1</v>
          </cell>
          <cell r="EB588">
            <v>0</v>
          </cell>
          <cell r="EH588">
            <v>0</v>
          </cell>
          <cell r="EK588">
            <v>977</v>
          </cell>
          <cell r="EL588">
            <v>5664</v>
          </cell>
          <cell r="EM588">
            <v>2275</v>
          </cell>
          <cell r="EO588">
            <v>11</v>
          </cell>
          <cell r="EP588">
            <v>63.5</v>
          </cell>
          <cell r="EQ588">
            <v>25.5</v>
          </cell>
          <cell r="ER588">
            <v>45.1</v>
          </cell>
          <cell r="ES588"/>
        </row>
        <row r="589">
          <cell r="E589">
            <v>9266</v>
          </cell>
          <cell r="F589">
            <v>324</v>
          </cell>
          <cell r="L589">
            <v>335</v>
          </cell>
          <cell r="R589">
            <v>300</v>
          </cell>
          <cell r="X589">
            <v>393</v>
          </cell>
          <cell r="AD589">
            <v>583</v>
          </cell>
          <cell r="AJ589">
            <v>521</v>
          </cell>
          <cell r="AP589">
            <v>496</v>
          </cell>
          <cell r="AV589">
            <v>546</v>
          </cell>
          <cell r="BB589">
            <v>544</v>
          </cell>
          <cell r="BH589">
            <v>639</v>
          </cell>
          <cell r="BN589">
            <v>605</v>
          </cell>
          <cell r="BT589">
            <v>521</v>
          </cell>
          <cell r="BZ589">
            <v>500</v>
          </cell>
          <cell r="CF589">
            <v>567</v>
          </cell>
          <cell r="CL589">
            <v>711</v>
          </cell>
          <cell r="CR589">
            <v>584</v>
          </cell>
          <cell r="CX589">
            <v>472</v>
          </cell>
          <cell r="DD589">
            <v>349</v>
          </cell>
          <cell r="DJ589">
            <v>192</v>
          </cell>
          <cell r="DP589">
            <v>67</v>
          </cell>
          <cell r="DV589">
            <v>16</v>
          </cell>
          <cell r="EB589">
            <v>1</v>
          </cell>
          <cell r="EH589">
            <v>0</v>
          </cell>
          <cell r="EK589">
            <v>959</v>
          </cell>
          <cell r="EL589">
            <v>5348</v>
          </cell>
          <cell r="EM589">
            <v>2959</v>
          </cell>
          <cell r="EO589">
            <v>10.3</v>
          </cell>
          <cell r="EP589">
            <v>57.7</v>
          </cell>
          <cell r="EQ589">
            <v>31.9</v>
          </cell>
          <cell r="ER589">
            <v>48.6</v>
          </cell>
          <cell r="ES589"/>
        </row>
        <row r="590">
          <cell r="E590">
            <v>23732</v>
          </cell>
          <cell r="F590">
            <v>983</v>
          </cell>
          <cell r="L590">
            <v>951</v>
          </cell>
          <cell r="R590">
            <v>924</v>
          </cell>
          <cell r="X590">
            <v>992</v>
          </cell>
          <cell r="AD590">
            <v>1295</v>
          </cell>
          <cell r="AJ590">
            <v>1384</v>
          </cell>
          <cell r="AP590">
            <v>1385</v>
          </cell>
          <cell r="AV590">
            <v>1397</v>
          </cell>
          <cell r="BB590">
            <v>1541</v>
          </cell>
          <cell r="BH590">
            <v>1796</v>
          </cell>
          <cell r="BN590">
            <v>1551</v>
          </cell>
          <cell r="BT590">
            <v>1563</v>
          </cell>
          <cell r="BZ590">
            <v>1373</v>
          </cell>
          <cell r="CF590">
            <v>1439</v>
          </cell>
          <cell r="CL590">
            <v>1698</v>
          </cell>
          <cell r="CR590">
            <v>1279</v>
          </cell>
          <cell r="CX590">
            <v>984</v>
          </cell>
          <cell r="DD590">
            <v>734</v>
          </cell>
          <cell r="DJ590">
            <v>347</v>
          </cell>
          <cell r="DP590">
            <v>103</v>
          </cell>
          <cell r="DV590">
            <v>11</v>
          </cell>
          <cell r="EB590">
            <v>2</v>
          </cell>
          <cell r="EH590">
            <v>0</v>
          </cell>
          <cell r="EK590">
            <v>2858</v>
          </cell>
          <cell r="EL590">
            <v>14277</v>
          </cell>
          <cell r="EM590">
            <v>6597</v>
          </cell>
          <cell r="EO590">
            <v>12</v>
          </cell>
          <cell r="EP590">
            <v>60.2</v>
          </cell>
          <cell r="EQ590">
            <v>27.8</v>
          </cell>
          <cell r="ER590">
            <v>46.7</v>
          </cell>
          <cell r="ES590">
            <v>107</v>
          </cell>
        </row>
        <row r="591">
          <cell r="E591">
            <v>11316</v>
          </cell>
          <cell r="F591">
            <v>528</v>
          </cell>
          <cell r="L591">
            <v>507</v>
          </cell>
          <cell r="R591">
            <v>492</v>
          </cell>
          <cell r="X591">
            <v>532</v>
          </cell>
          <cell r="AD591">
            <v>630</v>
          </cell>
          <cell r="AJ591">
            <v>684</v>
          </cell>
          <cell r="AP591">
            <v>666</v>
          </cell>
          <cell r="AV591">
            <v>732</v>
          </cell>
          <cell r="BB591">
            <v>758</v>
          </cell>
          <cell r="BH591">
            <v>887</v>
          </cell>
          <cell r="BN591">
            <v>728</v>
          </cell>
          <cell r="BT591">
            <v>747</v>
          </cell>
          <cell r="BZ591">
            <v>667</v>
          </cell>
          <cell r="CF591">
            <v>674</v>
          </cell>
          <cell r="CL591">
            <v>803</v>
          </cell>
          <cell r="CR591">
            <v>530</v>
          </cell>
          <cell r="CX591">
            <v>381</v>
          </cell>
          <cell r="DD591">
            <v>257</v>
          </cell>
          <cell r="DJ591">
            <v>92</v>
          </cell>
          <cell r="DP591">
            <v>20</v>
          </cell>
          <cell r="DV591">
            <v>1</v>
          </cell>
          <cell r="EB591">
            <v>0</v>
          </cell>
          <cell r="EH591">
            <v>0</v>
          </cell>
          <cell r="EK591">
            <v>1527</v>
          </cell>
          <cell r="EL591">
            <v>7031</v>
          </cell>
          <cell r="EM591">
            <v>2758</v>
          </cell>
          <cell r="EO591">
            <v>13.5</v>
          </cell>
          <cell r="EP591">
            <v>62.1</v>
          </cell>
          <cell r="EQ591">
            <v>24.4</v>
          </cell>
          <cell r="ER591">
            <v>44.5</v>
          </cell>
          <cell r="ES591"/>
        </row>
        <row r="592">
          <cell r="E592">
            <v>12416</v>
          </cell>
          <cell r="F592">
            <v>455</v>
          </cell>
          <cell r="L592">
            <v>444</v>
          </cell>
          <cell r="R592">
            <v>432</v>
          </cell>
          <cell r="X592">
            <v>460</v>
          </cell>
          <cell r="AD592">
            <v>665</v>
          </cell>
          <cell r="AJ592">
            <v>700</v>
          </cell>
          <cell r="AP592">
            <v>719</v>
          </cell>
          <cell r="AV592">
            <v>665</v>
          </cell>
          <cell r="BB592">
            <v>783</v>
          </cell>
          <cell r="BH592">
            <v>909</v>
          </cell>
          <cell r="BN592">
            <v>823</v>
          </cell>
          <cell r="BT592">
            <v>816</v>
          </cell>
          <cell r="BZ592">
            <v>706</v>
          </cell>
          <cell r="CF592">
            <v>765</v>
          </cell>
          <cell r="CL592">
            <v>895</v>
          </cell>
          <cell r="CR592">
            <v>749</v>
          </cell>
          <cell r="CX592">
            <v>603</v>
          </cell>
          <cell r="DD592">
            <v>477</v>
          </cell>
          <cell r="DJ592">
            <v>255</v>
          </cell>
          <cell r="DP592">
            <v>83</v>
          </cell>
          <cell r="DV592">
            <v>10</v>
          </cell>
          <cell r="EB592">
            <v>2</v>
          </cell>
          <cell r="EH592">
            <v>0</v>
          </cell>
          <cell r="EK592">
            <v>1331</v>
          </cell>
          <cell r="EL592">
            <v>7246</v>
          </cell>
          <cell r="EM592">
            <v>3839</v>
          </cell>
          <cell r="EO592">
            <v>10.7</v>
          </cell>
          <cell r="EP592">
            <v>58.4</v>
          </cell>
          <cell r="EQ592">
            <v>30.9</v>
          </cell>
          <cell r="ER592">
            <v>48.6</v>
          </cell>
          <cell r="ES592"/>
        </row>
        <row r="593">
          <cell r="E593">
            <v>50315</v>
          </cell>
          <cell r="F593">
            <v>1553</v>
          </cell>
          <cell r="L593">
            <v>1744</v>
          </cell>
          <cell r="R593">
            <v>2211</v>
          </cell>
          <cell r="X593">
            <v>2438</v>
          </cell>
          <cell r="AD593">
            <v>2424</v>
          </cell>
          <cell r="AJ593">
            <v>2020</v>
          </cell>
          <cell r="AP593">
            <v>1990</v>
          </cell>
          <cell r="AV593">
            <v>2333</v>
          </cell>
          <cell r="BB593">
            <v>3029</v>
          </cell>
          <cell r="BH593">
            <v>4258</v>
          </cell>
          <cell r="BN593">
            <v>3789</v>
          </cell>
          <cell r="BT593">
            <v>2981</v>
          </cell>
          <cell r="BZ593">
            <v>2529</v>
          </cell>
          <cell r="CF593">
            <v>3204</v>
          </cell>
          <cell r="CL593">
            <v>4782</v>
          </cell>
          <cell r="CR593">
            <v>3910</v>
          </cell>
          <cell r="CX593">
            <v>2757</v>
          </cell>
          <cell r="DD593">
            <v>1585</v>
          </cell>
          <cell r="DJ593">
            <v>611</v>
          </cell>
          <cell r="DP593">
            <v>146</v>
          </cell>
          <cell r="DV593">
            <v>17</v>
          </cell>
          <cell r="EB593">
            <v>4</v>
          </cell>
          <cell r="EH593">
            <v>0</v>
          </cell>
          <cell r="EK593">
            <v>5508</v>
          </cell>
          <cell r="EL593">
            <v>27791</v>
          </cell>
          <cell r="EM593">
            <v>17016</v>
          </cell>
          <cell r="EO593">
            <v>10.9</v>
          </cell>
          <cell r="EP593">
            <v>55.2</v>
          </cell>
          <cell r="EQ593">
            <v>33.799999999999997</v>
          </cell>
          <cell r="ER593">
            <v>49.4</v>
          </cell>
          <cell r="ES593">
            <v>106</v>
          </cell>
        </row>
        <row r="594">
          <cell r="E594">
            <v>23380</v>
          </cell>
          <cell r="F594">
            <v>814</v>
          </cell>
          <cell r="L594">
            <v>892</v>
          </cell>
          <cell r="R594">
            <v>1134</v>
          </cell>
          <cell r="X594">
            <v>1265</v>
          </cell>
          <cell r="AD594">
            <v>1182</v>
          </cell>
          <cell r="AJ594">
            <v>973</v>
          </cell>
          <cell r="AP594">
            <v>971</v>
          </cell>
          <cell r="AV594">
            <v>1161</v>
          </cell>
          <cell r="BB594">
            <v>1460</v>
          </cell>
          <cell r="BH594">
            <v>2033</v>
          </cell>
          <cell r="BN594">
            <v>1870</v>
          </cell>
          <cell r="BT594">
            <v>1409</v>
          </cell>
          <cell r="BZ594">
            <v>1193</v>
          </cell>
          <cell r="CF594">
            <v>1414</v>
          </cell>
          <cell r="CL594">
            <v>2094</v>
          </cell>
          <cell r="CR594">
            <v>1633</v>
          </cell>
          <cell r="CX594">
            <v>1098</v>
          </cell>
          <cell r="DD594">
            <v>592</v>
          </cell>
          <cell r="DJ594">
            <v>165</v>
          </cell>
          <cell r="DP594">
            <v>24</v>
          </cell>
          <cell r="DV594">
            <v>3</v>
          </cell>
          <cell r="EB594">
            <v>0</v>
          </cell>
          <cell r="EH594">
            <v>0</v>
          </cell>
          <cell r="EK594">
            <v>2840</v>
          </cell>
          <cell r="EL594">
            <v>13517</v>
          </cell>
          <cell r="EM594">
            <v>7023</v>
          </cell>
          <cell r="EO594">
            <v>12.1</v>
          </cell>
          <cell r="EP594">
            <v>57.8</v>
          </cell>
          <cell r="EQ594">
            <v>30</v>
          </cell>
          <cell r="ER594">
            <v>47.4</v>
          </cell>
          <cell r="ES594"/>
        </row>
        <row r="595">
          <cell r="E595">
            <v>26935</v>
          </cell>
          <cell r="F595">
            <v>739</v>
          </cell>
          <cell r="L595">
            <v>852</v>
          </cell>
          <cell r="R595">
            <v>1077</v>
          </cell>
          <cell r="X595">
            <v>1173</v>
          </cell>
          <cell r="AD595">
            <v>1242</v>
          </cell>
          <cell r="AJ595">
            <v>1047</v>
          </cell>
          <cell r="AP595">
            <v>1019</v>
          </cell>
          <cell r="AV595">
            <v>1172</v>
          </cell>
          <cell r="BB595">
            <v>1569</v>
          </cell>
          <cell r="BH595">
            <v>2225</v>
          </cell>
          <cell r="BN595">
            <v>1919</v>
          </cell>
          <cell r="BT595">
            <v>1572</v>
          </cell>
          <cell r="BZ595">
            <v>1336</v>
          </cell>
          <cell r="CF595">
            <v>1790</v>
          </cell>
          <cell r="CL595">
            <v>2688</v>
          </cell>
          <cell r="CR595">
            <v>2277</v>
          </cell>
          <cell r="CX595">
            <v>1659</v>
          </cell>
          <cell r="DD595">
            <v>993</v>
          </cell>
          <cell r="DJ595">
            <v>446</v>
          </cell>
          <cell r="DP595">
            <v>122</v>
          </cell>
          <cell r="DV595">
            <v>14</v>
          </cell>
          <cell r="EB595">
            <v>4</v>
          </cell>
          <cell r="EH595">
            <v>0</v>
          </cell>
          <cell r="EK595">
            <v>2668</v>
          </cell>
          <cell r="EL595">
            <v>14274</v>
          </cell>
          <cell r="EM595">
            <v>9993</v>
          </cell>
          <cell r="EO595">
            <v>9.9</v>
          </cell>
          <cell r="EP595">
            <v>53</v>
          </cell>
          <cell r="EQ595">
            <v>37.1</v>
          </cell>
          <cell r="ER595">
            <v>51.2</v>
          </cell>
          <cell r="ES595"/>
        </row>
        <row r="596">
          <cell r="E596">
            <v>23375</v>
          </cell>
          <cell r="F596">
            <v>708</v>
          </cell>
          <cell r="L596">
            <v>863</v>
          </cell>
          <cell r="R596">
            <v>1022</v>
          </cell>
          <cell r="X596">
            <v>1124</v>
          </cell>
          <cell r="AD596">
            <v>1086</v>
          </cell>
          <cell r="AJ596">
            <v>901</v>
          </cell>
          <cell r="AP596">
            <v>888</v>
          </cell>
          <cell r="AV596">
            <v>1094</v>
          </cell>
          <cell r="BB596">
            <v>1429</v>
          </cell>
          <cell r="BH596">
            <v>1919</v>
          </cell>
          <cell r="BN596">
            <v>1710</v>
          </cell>
          <cell r="BT596">
            <v>1332</v>
          </cell>
          <cell r="BZ596">
            <v>1146</v>
          </cell>
          <cell r="CF596">
            <v>1421</v>
          </cell>
          <cell r="CL596">
            <v>2136</v>
          </cell>
          <cell r="CR596">
            <v>1862</v>
          </cell>
          <cell r="CX596">
            <v>1435</v>
          </cell>
          <cell r="DD596">
            <v>869</v>
          </cell>
          <cell r="DJ596">
            <v>337</v>
          </cell>
          <cell r="DP596">
            <v>78</v>
          </cell>
          <cell r="DV596">
            <v>12</v>
          </cell>
          <cell r="EB596">
            <v>3</v>
          </cell>
          <cell r="EH596">
            <v>0</v>
          </cell>
          <cell r="EK596">
            <v>2593</v>
          </cell>
          <cell r="EL596">
            <v>12629</v>
          </cell>
          <cell r="EM596">
            <v>8153</v>
          </cell>
          <cell r="EO596">
            <v>11.1</v>
          </cell>
          <cell r="EP596">
            <v>54</v>
          </cell>
          <cell r="EQ596">
            <v>34.9</v>
          </cell>
          <cell r="ER596">
            <v>49.9</v>
          </cell>
          <cell r="ES596">
            <v>106</v>
          </cell>
        </row>
        <row r="597">
          <cell r="E597">
            <v>10699</v>
          </cell>
          <cell r="F597">
            <v>377</v>
          </cell>
          <cell r="L597">
            <v>432</v>
          </cell>
          <cell r="R597">
            <v>522</v>
          </cell>
          <cell r="X597">
            <v>587</v>
          </cell>
          <cell r="AD597">
            <v>518</v>
          </cell>
          <cell r="AJ597">
            <v>426</v>
          </cell>
          <cell r="AP597">
            <v>414</v>
          </cell>
          <cell r="AV597">
            <v>558</v>
          </cell>
          <cell r="BB597">
            <v>668</v>
          </cell>
          <cell r="BH597">
            <v>881</v>
          </cell>
          <cell r="BN597">
            <v>832</v>
          </cell>
          <cell r="BT597">
            <v>620</v>
          </cell>
          <cell r="BZ597">
            <v>534</v>
          </cell>
          <cell r="CF597">
            <v>618</v>
          </cell>
          <cell r="CL597">
            <v>926</v>
          </cell>
          <cell r="CR597">
            <v>781</v>
          </cell>
          <cell r="CX597">
            <v>572</v>
          </cell>
          <cell r="DD597">
            <v>327</v>
          </cell>
          <cell r="DJ597">
            <v>90</v>
          </cell>
          <cell r="DP597">
            <v>14</v>
          </cell>
          <cell r="DV597">
            <v>2</v>
          </cell>
          <cell r="EB597">
            <v>0</v>
          </cell>
          <cell r="EH597">
            <v>0</v>
          </cell>
          <cell r="EK597">
            <v>1331</v>
          </cell>
          <cell r="EL597">
            <v>6038</v>
          </cell>
          <cell r="EM597">
            <v>3330</v>
          </cell>
          <cell r="EO597">
            <v>12.4</v>
          </cell>
          <cell r="EP597">
            <v>56.4</v>
          </cell>
          <cell r="EQ597">
            <v>31.1</v>
          </cell>
          <cell r="ER597">
            <v>47.8</v>
          </cell>
          <cell r="ES597"/>
        </row>
        <row r="598">
          <cell r="E598">
            <v>12676</v>
          </cell>
          <cell r="F598">
            <v>331</v>
          </cell>
          <cell r="L598">
            <v>431</v>
          </cell>
          <cell r="R598">
            <v>500</v>
          </cell>
          <cell r="X598">
            <v>537</v>
          </cell>
          <cell r="AD598">
            <v>568</v>
          </cell>
          <cell r="AJ598">
            <v>475</v>
          </cell>
          <cell r="AP598">
            <v>474</v>
          </cell>
          <cell r="AV598">
            <v>536</v>
          </cell>
          <cell r="BB598">
            <v>761</v>
          </cell>
          <cell r="BH598">
            <v>1038</v>
          </cell>
          <cell r="BN598">
            <v>878</v>
          </cell>
          <cell r="BT598">
            <v>712</v>
          </cell>
          <cell r="BZ598">
            <v>612</v>
          </cell>
          <cell r="CF598">
            <v>803</v>
          </cell>
          <cell r="CL598">
            <v>1210</v>
          </cell>
          <cell r="CR598">
            <v>1081</v>
          </cell>
          <cell r="CX598">
            <v>863</v>
          </cell>
          <cell r="DD598">
            <v>542</v>
          </cell>
          <cell r="DJ598">
            <v>247</v>
          </cell>
          <cell r="DP598">
            <v>64</v>
          </cell>
          <cell r="DV598">
            <v>10</v>
          </cell>
          <cell r="EB598">
            <v>3</v>
          </cell>
          <cell r="EH598">
            <v>0</v>
          </cell>
          <cell r="EK598">
            <v>1262</v>
          </cell>
          <cell r="EL598">
            <v>6591</v>
          </cell>
          <cell r="EM598">
            <v>4823</v>
          </cell>
          <cell r="EO598">
            <v>10</v>
          </cell>
          <cell r="EP598">
            <v>52</v>
          </cell>
          <cell r="EQ598">
            <v>38</v>
          </cell>
          <cell r="ER598">
            <v>51.8</v>
          </cell>
          <cell r="ES598"/>
        </row>
        <row r="599">
          <cell r="E599">
            <v>26940</v>
          </cell>
          <cell r="F599">
            <v>845</v>
          </cell>
          <cell r="L599">
            <v>881</v>
          </cell>
          <cell r="R599">
            <v>1189</v>
          </cell>
          <cell r="X599">
            <v>1314</v>
          </cell>
          <cell r="AD599">
            <v>1338</v>
          </cell>
          <cell r="AJ599">
            <v>1119</v>
          </cell>
          <cell r="AP599">
            <v>1102</v>
          </cell>
          <cell r="AV599">
            <v>1239</v>
          </cell>
          <cell r="BB599">
            <v>1600</v>
          </cell>
          <cell r="BH599">
            <v>2339</v>
          </cell>
          <cell r="BN599">
            <v>2079</v>
          </cell>
          <cell r="BT599">
            <v>1649</v>
          </cell>
          <cell r="BZ599">
            <v>1383</v>
          </cell>
          <cell r="CF599">
            <v>1783</v>
          </cell>
          <cell r="CL599">
            <v>2646</v>
          </cell>
          <cell r="CR599">
            <v>2048</v>
          </cell>
          <cell r="CX599">
            <v>1322</v>
          </cell>
          <cell r="DD599">
            <v>716</v>
          </cell>
          <cell r="DJ599">
            <v>274</v>
          </cell>
          <cell r="DP599">
            <v>68</v>
          </cell>
          <cell r="DV599">
            <v>5</v>
          </cell>
          <cell r="EB599">
            <v>1</v>
          </cell>
          <cell r="EH599">
            <v>0</v>
          </cell>
          <cell r="EK599">
            <v>2915</v>
          </cell>
          <cell r="EL599">
            <v>15162</v>
          </cell>
          <cell r="EM599">
            <v>8863</v>
          </cell>
          <cell r="EO599">
            <v>10.8</v>
          </cell>
          <cell r="EP599">
            <v>56.3</v>
          </cell>
          <cell r="EQ599">
            <v>32.9</v>
          </cell>
          <cell r="ER599">
            <v>49</v>
          </cell>
          <cell r="ES599">
            <v>105</v>
          </cell>
        </row>
        <row r="600">
          <cell r="E600">
            <v>12681</v>
          </cell>
          <cell r="F600">
            <v>437</v>
          </cell>
          <cell r="L600">
            <v>460</v>
          </cell>
          <cell r="R600">
            <v>612</v>
          </cell>
          <cell r="X600">
            <v>678</v>
          </cell>
          <cell r="AD600">
            <v>664</v>
          </cell>
          <cell r="AJ600">
            <v>547</v>
          </cell>
          <cell r="AP600">
            <v>557</v>
          </cell>
          <cell r="AV600">
            <v>603</v>
          </cell>
          <cell r="BB600">
            <v>792</v>
          </cell>
          <cell r="BH600">
            <v>1152</v>
          </cell>
          <cell r="BN600">
            <v>1038</v>
          </cell>
          <cell r="BT600">
            <v>789</v>
          </cell>
          <cell r="BZ600">
            <v>659</v>
          </cell>
          <cell r="CF600">
            <v>796</v>
          </cell>
          <cell r="CL600">
            <v>1168</v>
          </cell>
          <cell r="CR600">
            <v>852</v>
          </cell>
          <cell r="CX600">
            <v>526</v>
          </cell>
          <cell r="DD600">
            <v>265</v>
          </cell>
          <cell r="DJ600">
            <v>75</v>
          </cell>
          <cell r="DP600">
            <v>10</v>
          </cell>
          <cell r="DV600">
            <v>1</v>
          </cell>
          <cell r="EB600">
            <v>0</v>
          </cell>
          <cell r="EH600">
            <v>0</v>
          </cell>
          <cell r="EK600">
            <v>1509</v>
          </cell>
          <cell r="EL600">
            <v>7479</v>
          </cell>
          <cell r="EM600">
            <v>3693</v>
          </cell>
          <cell r="EO600">
            <v>11.9</v>
          </cell>
          <cell r="EP600">
            <v>59</v>
          </cell>
          <cell r="EQ600">
            <v>29.1</v>
          </cell>
          <cell r="ER600">
            <v>47.1</v>
          </cell>
          <cell r="ES600"/>
        </row>
        <row r="601">
          <cell r="E601">
            <v>14259</v>
          </cell>
          <cell r="F601">
            <v>408</v>
          </cell>
          <cell r="L601">
            <v>421</v>
          </cell>
          <cell r="R601">
            <v>577</v>
          </cell>
          <cell r="X601">
            <v>636</v>
          </cell>
          <cell r="AD601">
            <v>674</v>
          </cell>
          <cell r="AJ601">
            <v>572</v>
          </cell>
          <cell r="AP601">
            <v>545</v>
          </cell>
          <cell r="AV601">
            <v>636</v>
          </cell>
          <cell r="BB601">
            <v>808</v>
          </cell>
          <cell r="BH601">
            <v>1187</v>
          </cell>
          <cell r="BN601">
            <v>1041</v>
          </cell>
          <cell r="BT601">
            <v>860</v>
          </cell>
          <cell r="BZ601">
            <v>724</v>
          </cell>
          <cell r="CF601">
            <v>987</v>
          </cell>
          <cell r="CL601">
            <v>1478</v>
          </cell>
          <cell r="CR601">
            <v>1196</v>
          </cell>
          <cell r="CX601">
            <v>796</v>
          </cell>
          <cell r="DD601">
            <v>451</v>
          </cell>
          <cell r="DJ601">
            <v>199</v>
          </cell>
          <cell r="DP601">
            <v>58</v>
          </cell>
          <cell r="DV601">
            <v>4</v>
          </cell>
          <cell r="EB601">
            <v>1</v>
          </cell>
          <cell r="EH601">
            <v>0</v>
          </cell>
          <cell r="EK601">
            <v>1406</v>
          </cell>
          <cell r="EL601">
            <v>7683</v>
          </cell>
          <cell r="EM601">
            <v>5170</v>
          </cell>
          <cell r="EO601">
            <v>9.9</v>
          </cell>
          <cell r="EP601">
            <v>53.9</v>
          </cell>
          <cell r="EQ601">
            <v>36.299999999999997</v>
          </cell>
          <cell r="ER601">
            <v>50.8</v>
          </cell>
          <cell r="ES60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3"/>
  <sheetViews>
    <sheetView tabSelected="1" zoomScale="80" zoomScaleNormal="80" zoomScaleSheetLayoutView="50" workbookViewId="0"/>
  </sheetViews>
  <sheetFormatPr defaultRowHeight="13.5" x14ac:dyDescent="0.15"/>
  <cols>
    <col min="1" max="1" width="11" style="2" customWidth="1"/>
    <col min="2" max="4" width="16.25" style="2" customWidth="1"/>
    <col min="5" max="6" width="8.75" style="2" customWidth="1"/>
    <col min="7" max="7" width="8.75" style="1" customWidth="1"/>
    <col min="8" max="8" width="3.625" style="2" customWidth="1"/>
    <col min="9" max="16384" width="9" style="2"/>
  </cols>
  <sheetData>
    <row r="1" spans="1:21" ht="30" customHeight="1" x14ac:dyDescent="0.15">
      <c r="A1" s="36" t="s">
        <v>35</v>
      </c>
      <c r="B1" s="36"/>
      <c r="C1" s="36"/>
      <c r="D1" s="36"/>
      <c r="E1" s="36"/>
      <c r="F1" s="36"/>
      <c r="G1" s="36"/>
    </row>
    <row r="2" spans="1:21" ht="22.5" customHeight="1" x14ac:dyDescent="0.15">
      <c r="A2" s="35"/>
      <c r="B2" s="35"/>
      <c r="C2" s="35"/>
      <c r="D2" s="35"/>
      <c r="E2" s="35"/>
      <c r="F2" s="35"/>
      <c r="G2" s="56" t="s">
        <v>860</v>
      </c>
    </row>
    <row r="3" spans="1:21" ht="15" customHeight="1" x14ac:dyDescent="0.15">
      <c r="A3" s="35"/>
      <c r="B3" s="35"/>
      <c r="C3" s="35"/>
      <c r="D3" s="35"/>
      <c r="E3" s="35"/>
      <c r="F3" s="35"/>
      <c r="G3" s="41"/>
    </row>
    <row r="4" spans="1:21" s="40" customFormat="1" ht="23.25" customHeight="1" x14ac:dyDescent="0.15">
      <c r="A4" s="38"/>
      <c r="B4" s="55" t="s">
        <v>801</v>
      </c>
      <c r="C4" s="39"/>
      <c r="D4" s="38"/>
      <c r="E4" s="38"/>
      <c r="F4" s="38"/>
      <c r="G4" s="3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40" customFormat="1" ht="18.75" customHeight="1" thickBot="1" x14ac:dyDescent="0.2">
      <c r="A5" s="38"/>
      <c r="B5" s="63" t="s">
        <v>799</v>
      </c>
      <c r="C5" s="63" t="s">
        <v>800</v>
      </c>
      <c r="D5" s="38"/>
      <c r="E5" s="38"/>
      <c r="F5" s="38"/>
      <c r="G5" s="3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0" customHeight="1" thickBot="1" x14ac:dyDescent="0.2">
      <c r="A6" s="52"/>
      <c r="B6" s="57" t="s">
        <v>37</v>
      </c>
      <c r="C6" s="72" t="s">
        <v>0</v>
      </c>
      <c r="D6" s="73"/>
      <c r="E6" s="37"/>
      <c r="F6" s="37"/>
      <c r="G6" s="41"/>
      <c r="H6" s="7"/>
      <c r="I6" s="7"/>
      <c r="J6" s="7"/>
      <c r="K6" s="7"/>
      <c r="L6" s="7"/>
      <c r="M6" s="58"/>
      <c r="N6" s="64" t="s">
        <v>596</v>
      </c>
      <c r="O6" s="64"/>
      <c r="P6" s="58"/>
      <c r="Q6" s="7"/>
      <c r="R6" s="7"/>
      <c r="S6" s="7"/>
      <c r="T6" s="7"/>
    </row>
    <row r="7" spans="1:21" ht="15" customHeight="1" x14ac:dyDescent="0.15">
      <c r="A7" s="4"/>
      <c r="B7" s="4"/>
      <c r="C7" s="4"/>
      <c r="D7" s="4"/>
      <c r="E7" s="4"/>
      <c r="F7" s="4"/>
      <c r="G7" s="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1" ht="17.25" x14ac:dyDescent="0.15">
      <c r="A8" s="68" t="s">
        <v>1</v>
      </c>
      <c r="B8" s="69"/>
      <c r="C8" s="69"/>
      <c r="D8" s="69"/>
      <c r="E8" s="69"/>
      <c r="F8" s="69"/>
      <c r="G8" s="6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/>
    </row>
    <row r="9" spans="1:21" s="7" customFormat="1" ht="15" x14ac:dyDescent="0.15">
      <c r="A9" s="6"/>
      <c r="B9" s="70" t="s">
        <v>2</v>
      </c>
      <c r="C9" s="71"/>
      <c r="D9" s="71"/>
      <c r="E9" s="70" t="s">
        <v>3</v>
      </c>
      <c r="F9" s="71"/>
      <c r="G9" s="7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s="7" customFormat="1" ht="15" x14ac:dyDescent="0.15">
      <c r="A10" s="8"/>
      <c r="B10" s="21" t="s">
        <v>0</v>
      </c>
      <c r="C10" s="22" t="s">
        <v>4</v>
      </c>
      <c r="D10" s="22" t="s">
        <v>5</v>
      </c>
      <c r="E10" s="22" t="s">
        <v>0</v>
      </c>
      <c r="F10" s="22" t="s">
        <v>4</v>
      </c>
      <c r="G10" s="22" t="s">
        <v>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5" customFormat="1" ht="16.5" customHeight="1" x14ac:dyDescent="0.15">
      <c r="A11" s="10" t="s">
        <v>6</v>
      </c>
      <c r="B11" s="26">
        <f>VLOOKUP(IF($C$6="総数",$B$6,CONCATENATE($B$6,"／",$C$6)),集計FORM!$B:$EL,4,FALSE)</f>
        <v>1402034</v>
      </c>
      <c r="C11" s="25">
        <f ca="1">INDIRECT(CONCATENATE("集計FORM!E",MATCH(IF($C$6="総数",$B$6,CONCATENATE($B$6,"／",$C$6)),集計FORM!$B:$B,0)+1))</f>
        <v>664295</v>
      </c>
      <c r="D11" s="24">
        <f ca="1">INDIRECT(CONCATENATE("集計FORM!E",MATCH(IF($C$6="総数",$B$6,CONCATENATE($B$6,"／",$C$6)),集計FORM!$B:$B,0)+2))</f>
        <v>737739</v>
      </c>
      <c r="E11" s="23">
        <f>IF(B11="","",IF(B11=0,"－",ROUND(B11*100/B11,1)))</f>
        <v>100</v>
      </c>
      <c r="F11" s="23">
        <f ca="1">IF(C11="","",IF(C11=0,"－",ROUND(C11*100/B11,1)))</f>
        <v>47.4</v>
      </c>
      <c r="G11" s="23">
        <f ca="1">IF(D11="","",IF(D11=0,"－",ROUND(D11*100/B11,1)))</f>
        <v>52.6</v>
      </c>
      <c r="H11" s="54"/>
    </row>
    <row r="12" spans="1:21" s="5" customFormat="1" ht="16.5" customHeight="1" x14ac:dyDescent="0.15">
      <c r="A12" s="11" t="s">
        <v>7</v>
      </c>
      <c r="B12" s="30">
        <f>VLOOKUP(IF($C$6="総数",$B$6,CONCATENATE($B$6,"／",$C$6)),集計FORM!$B:$EL,5,FALSE)</f>
        <v>49129</v>
      </c>
      <c r="C12" s="29">
        <f ca="1">INDIRECT(CONCATENATE("集計FORM!F",MATCH(IF($C$6="総数",$B$6,CONCATENATE($B$6,"／",$C$6)),集計FORM!$B:$B,0)+1))</f>
        <v>25255</v>
      </c>
      <c r="D12" s="28">
        <f ca="1">INDIRECT(CONCATENATE("集計FORM!F",MATCH(IF($C$6="総数",$B$6,CONCATENATE($B$6,"／",$C$6)),集計FORM!$B:$B,0)+2))</f>
        <v>23874</v>
      </c>
      <c r="E12" s="27">
        <f>IF(B12="","",IF(B12=0,"－",ROUND(B12*100/$B$11,1)))</f>
        <v>3.5</v>
      </c>
      <c r="F12" s="27">
        <f ca="1">IF(C12="","",IF(C12=0,"－",ROUND(C12*100/$B$11,1)))</f>
        <v>1.8</v>
      </c>
      <c r="G12" s="27">
        <f ca="1">IF(D12="","",IF(D12=0,"－",ROUND(D12*100/$B$11,1)))</f>
        <v>1.7</v>
      </c>
      <c r="H12" s="54"/>
    </row>
    <row r="13" spans="1:21" s="5" customFormat="1" ht="16.5" customHeight="1" x14ac:dyDescent="0.15">
      <c r="A13" s="11" t="s">
        <v>8</v>
      </c>
      <c r="B13" s="30">
        <f>VLOOKUP(IF($C$6="総数",$B$6,CONCATENATE($B$6,"／",$C$6)),集計FORM!$B:$EL,6,FALSE)</f>
        <v>53363</v>
      </c>
      <c r="C13" s="29">
        <f ca="1">INDIRECT(CONCATENATE("集計FORM!G",MATCH(IF($C$6="総数",$B$6,CONCATENATE($B$6,"／",$C$6)),集計FORM!$B:$B,0)+1))</f>
        <v>27458</v>
      </c>
      <c r="D13" s="28">
        <f ca="1">INDIRECT(CONCATENATE("集計FORM!G",MATCH(IF($C$6="総数",$B$6,CONCATENATE($B$6,"／",$C$6)),集計FORM!$B:$B,0)+2))</f>
        <v>25905</v>
      </c>
      <c r="E13" s="27">
        <f t="shared" ref="E13:E32" si="0">IF(B13="","",IF(B13=0,"－",ROUND(B13*100/$B$11,1)))</f>
        <v>3.8</v>
      </c>
      <c r="F13" s="27">
        <f t="shared" ref="F13:F32" ca="1" si="1">IF(C13="","",IF(C13=0,"－",ROUND(C13*100/$B$11,1)))</f>
        <v>2</v>
      </c>
      <c r="G13" s="27">
        <f t="shared" ref="G13:G32" ca="1" si="2">IF(D13="","",IF(D13=0,"－",ROUND(D13*100/$B$11,1)))</f>
        <v>1.8</v>
      </c>
      <c r="H13" s="54"/>
    </row>
    <row r="14" spans="1:21" s="5" customFormat="1" ht="16.5" customHeight="1" x14ac:dyDescent="0.15">
      <c r="A14" s="11" t="s">
        <v>9</v>
      </c>
      <c r="B14" s="30">
        <f>VLOOKUP(IF($C$6="総数",$B$6,CONCATENATE($B$6,"／",$C$6)),集計FORM!$B:$EL,7,FALSE)</f>
        <v>55519</v>
      </c>
      <c r="C14" s="29">
        <f ca="1">INDIRECT(CONCATENATE("集計FORM!H",MATCH(IF($C$6="総数",$B$6,CONCATENATE($B$6,"／",$C$6)),集計FORM!$B:$B,0)+1))</f>
        <v>28478</v>
      </c>
      <c r="D14" s="28">
        <f ca="1">INDIRECT(CONCATENATE("集計FORM!H",MATCH(IF($C$6="総数",$B$6,CONCATENATE($B$6,"／",$C$6)),集計FORM!$B:$B,0)+2))</f>
        <v>27041</v>
      </c>
      <c r="E14" s="27">
        <f t="shared" si="0"/>
        <v>4</v>
      </c>
      <c r="F14" s="27">
        <f t="shared" ca="1" si="1"/>
        <v>2</v>
      </c>
      <c r="G14" s="27">
        <f t="shared" ca="1" si="2"/>
        <v>1.9</v>
      </c>
      <c r="H14" s="54"/>
    </row>
    <row r="15" spans="1:21" s="5" customFormat="1" ht="16.5" customHeight="1" x14ac:dyDescent="0.15">
      <c r="A15" s="11" t="s">
        <v>10</v>
      </c>
      <c r="B15" s="30">
        <f>VLOOKUP(IF($C$6="総数",$B$6,CONCATENATE($B$6,"／",$C$6)),集計FORM!$B:$EL,8,FALSE)</f>
        <v>61190</v>
      </c>
      <c r="C15" s="29">
        <f ca="1">INDIRECT(CONCATENATE("集計FORM!I",MATCH(IF($C$6="総数",$B$6,CONCATENATE($B$6,"／",$C$6)),集計FORM!$B:$B,0)+1))</f>
        <v>31057</v>
      </c>
      <c r="D15" s="28">
        <f ca="1">INDIRECT(CONCATENATE("集計FORM!I",MATCH(IF($C$6="総数",$B$6,CONCATENATE($B$6,"／",$C$6)),集計FORM!$B:$B,0)+2))</f>
        <v>30133</v>
      </c>
      <c r="E15" s="27">
        <f t="shared" si="0"/>
        <v>4.4000000000000004</v>
      </c>
      <c r="F15" s="27">
        <f t="shared" ca="1" si="1"/>
        <v>2.2000000000000002</v>
      </c>
      <c r="G15" s="27">
        <f t="shared" ca="1" si="2"/>
        <v>2.1</v>
      </c>
      <c r="H15" s="54"/>
    </row>
    <row r="16" spans="1:21" s="5" customFormat="1" ht="16.5" customHeight="1" x14ac:dyDescent="0.15">
      <c r="A16" s="11" t="s">
        <v>11</v>
      </c>
      <c r="B16" s="30">
        <f>VLOOKUP(IF($C$6="総数",$B$6,CONCATENATE($B$6,"／",$C$6)),集計FORM!$B:$EL,9,FALSE)</f>
        <v>82175</v>
      </c>
      <c r="C16" s="29">
        <f ca="1">INDIRECT(CONCATENATE("集計FORM!J",MATCH(IF($C$6="総数",$B$6,CONCATENATE($B$6,"／",$C$6)),集計FORM!$B:$B,0)+1))</f>
        <v>41331</v>
      </c>
      <c r="D16" s="28">
        <f ca="1">INDIRECT(CONCATENATE("集計FORM!J",MATCH(IF($C$6="総数",$B$6,CONCATENATE($B$6,"／",$C$6)),集計FORM!$B:$B,0)+2))</f>
        <v>40844</v>
      </c>
      <c r="E16" s="27">
        <f t="shared" si="0"/>
        <v>5.9</v>
      </c>
      <c r="F16" s="27">
        <f t="shared" ca="1" si="1"/>
        <v>2.9</v>
      </c>
      <c r="G16" s="27">
        <f t="shared" ca="1" si="2"/>
        <v>2.9</v>
      </c>
      <c r="H16" s="54"/>
    </row>
    <row r="17" spans="1:20" s="5" customFormat="1" ht="16.5" customHeight="1" x14ac:dyDescent="0.15">
      <c r="A17" s="11" t="s">
        <v>12</v>
      </c>
      <c r="B17" s="30">
        <f>VLOOKUP(IF($C$6="総数",$B$6,CONCATENATE($B$6,"／",$C$6)),集計FORM!$B:$EL,10,FALSE)</f>
        <v>77354</v>
      </c>
      <c r="C17" s="29">
        <f ca="1">INDIRECT(CONCATENATE("集計FORM!K",MATCH(IF($C$6="総数",$B$6,CONCATENATE($B$6,"／",$C$6)),集計FORM!$B:$B,0)+1))</f>
        <v>37883</v>
      </c>
      <c r="D17" s="28">
        <f ca="1">INDIRECT(CONCATENATE("集計FORM!K",MATCH(IF($C$6="総数",$B$6,CONCATENATE($B$6,"／",$C$6)),集計FORM!$B:$B,0)+2))</f>
        <v>39471</v>
      </c>
      <c r="E17" s="27">
        <f t="shared" si="0"/>
        <v>5.5</v>
      </c>
      <c r="F17" s="27">
        <f t="shared" ca="1" si="1"/>
        <v>2.7</v>
      </c>
      <c r="G17" s="27">
        <f t="shared" ca="1" si="2"/>
        <v>2.8</v>
      </c>
      <c r="H17" s="54"/>
    </row>
    <row r="18" spans="1:20" s="5" customFormat="1" ht="16.5" customHeight="1" x14ac:dyDescent="0.15">
      <c r="A18" s="11" t="s">
        <v>13</v>
      </c>
      <c r="B18" s="30">
        <f>VLOOKUP(IF($C$6="総数",$B$6,CONCATENATE($B$6,"／",$C$6)),集計FORM!$B:$EL,11,FALSE)</f>
        <v>76244</v>
      </c>
      <c r="C18" s="29">
        <f ca="1">INDIRECT(CONCATENATE("集計FORM!L",MATCH(IF($C$6="総数",$B$6,CONCATENATE($B$6,"／",$C$6)),集計FORM!$B:$B,0)+1))</f>
        <v>37541</v>
      </c>
      <c r="D18" s="28">
        <f ca="1">INDIRECT(CONCATENATE("集計FORM!L",MATCH(IF($C$6="総数",$B$6,CONCATENATE($B$6,"／",$C$6)),集計FORM!$B:$B,0)+2))</f>
        <v>38703</v>
      </c>
      <c r="E18" s="27">
        <f t="shared" si="0"/>
        <v>5.4</v>
      </c>
      <c r="F18" s="27">
        <f t="shared" ca="1" si="1"/>
        <v>2.7</v>
      </c>
      <c r="G18" s="27">
        <f t="shared" ca="1" si="2"/>
        <v>2.8</v>
      </c>
      <c r="H18" s="54"/>
    </row>
    <row r="19" spans="1:20" s="5" customFormat="1" ht="16.5" customHeight="1" x14ac:dyDescent="0.15">
      <c r="A19" s="11" t="s">
        <v>14</v>
      </c>
      <c r="B19" s="30">
        <f>VLOOKUP(IF($C$6="総数",$B$6,CONCATENATE($B$6,"／",$C$6)),集計FORM!$B:$EL,12,FALSE)</f>
        <v>82077</v>
      </c>
      <c r="C19" s="29">
        <f ca="1">INDIRECT(CONCATENATE("集計FORM!M",MATCH(IF($C$6="総数",$B$6,CONCATENATE($B$6,"／",$C$6)),集計FORM!$B:$B,0)+1))</f>
        <v>39999</v>
      </c>
      <c r="D19" s="28">
        <f ca="1">INDIRECT(CONCATENATE("集計FORM!M",MATCH(IF($C$6="総数",$B$6,CONCATENATE($B$6,"／",$C$6)),集計FORM!$B:$B,0)+2))</f>
        <v>42078</v>
      </c>
      <c r="E19" s="27">
        <f t="shared" si="0"/>
        <v>5.9</v>
      </c>
      <c r="F19" s="27">
        <f t="shared" ca="1" si="1"/>
        <v>2.9</v>
      </c>
      <c r="G19" s="27">
        <f t="shared" ca="1" si="2"/>
        <v>3</v>
      </c>
      <c r="H19" s="54"/>
    </row>
    <row r="20" spans="1:20" s="5" customFormat="1" ht="16.5" customHeight="1" x14ac:dyDescent="0.15">
      <c r="A20" s="11" t="s">
        <v>15</v>
      </c>
      <c r="B20" s="30">
        <f>VLOOKUP(IF($C$6="総数",$B$6,CONCATENATE($B$6,"／",$C$6)),集計FORM!$B:$EL,13,FALSE)</f>
        <v>94036</v>
      </c>
      <c r="C20" s="29">
        <f ca="1">INDIRECT(CONCATENATE("集計FORM!N",MATCH(IF($C$6="総数",$B$6,CONCATENATE($B$6,"／",$C$6)),集計FORM!$B:$B,0)+1))</f>
        <v>46066</v>
      </c>
      <c r="D20" s="28">
        <f ca="1">INDIRECT(CONCATENATE("集計FORM!N",MATCH(IF($C$6="総数",$B$6,CONCATENATE($B$6,"／",$C$6)),集計FORM!$B:$B,0)+2))</f>
        <v>47970</v>
      </c>
      <c r="E20" s="27">
        <f t="shared" si="0"/>
        <v>6.7</v>
      </c>
      <c r="F20" s="27">
        <f t="shared" ca="1" si="1"/>
        <v>3.3</v>
      </c>
      <c r="G20" s="27">
        <f t="shared" ca="1" si="2"/>
        <v>3.4</v>
      </c>
      <c r="H20" s="54"/>
    </row>
    <row r="21" spans="1:20" s="5" customFormat="1" ht="16.5" customHeight="1" x14ac:dyDescent="0.15">
      <c r="A21" s="11" t="s">
        <v>16</v>
      </c>
      <c r="B21" s="30">
        <f>VLOOKUP(IF($C$6="総数",$B$6,CONCATENATE($B$6,"／",$C$6)),集計FORM!$B:$EL,14,FALSE)</f>
        <v>111781</v>
      </c>
      <c r="C21" s="29">
        <f ca="1">INDIRECT(CONCATENATE("集計FORM!O",MATCH(IF($C$6="総数",$B$6,CONCATENATE($B$6,"／",$C$6)),集計FORM!$B:$B,0)+1))</f>
        <v>54520</v>
      </c>
      <c r="D21" s="28">
        <f ca="1">INDIRECT(CONCATENATE("集計FORM!O",MATCH(IF($C$6="総数",$B$6,CONCATENATE($B$6,"／",$C$6)),集計FORM!$B:$B,0)+2))</f>
        <v>57261</v>
      </c>
      <c r="E21" s="27">
        <f t="shared" si="0"/>
        <v>8</v>
      </c>
      <c r="F21" s="27">
        <f t="shared" ca="1" si="1"/>
        <v>3.9</v>
      </c>
      <c r="G21" s="27">
        <f t="shared" ca="1" si="2"/>
        <v>4.0999999999999996</v>
      </c>
      <c r="H21" s="54"/>
    </row>
    <row r="22" spans="1:20" s="5" customFormat="1" ht="16.5" customHeight="1" x14ac:dyDescent="0.15">
      <c r="A22" s="11" t="s">
        <v>17</v>
      </c>
      <c r="B22" s="30">
        <f>VLOOKUP(IF($C$6="総数",$B$6,CONCATENATE($B$6,"／",$C$6)),集計FORM!$B:$EL,15,FALSE)</f>
        <v>99648</v>
      </c>
      <c r="C22" s="29">
        <f ca="1">INDIRECT(CONCATENATE("集計FORM!P",MATCH(IF($C$6="総数",$B$6,CONCATENATE($B$6,"／",$C$6)),集計FORM!$B:$B,0)+1))</f>
        <v>48668</v>
      </c>
      <c r="D22" s="28">
        <f ca="1">INDIRECT(CONCATENATE("集計FORM!P",MATCH(IF($C$6="総数",$B$6,CONCATENATE($B$6,"／",$C$6)),集計FORM!$B:$B,0)+2))</f>
        <v>50980</v>
      </c>
      <c r="E22" s="27">
        <f t="shared" si="0"/>
        <v>7.1</v>
      </c>
      <c r="F22" s="27">
        <f t="shared" ca="1" si="1"/>
        <v>3.5</v>
      </c>
      <c r="G22" s="27">
        <f t="shared" ca="1" si="2"/>
        <v>3.6</v>
      </c>
      <c r="H22" s="54"/>
    </row>
    <row r="23" spans="1:20" s="5" customFormat="1" ht="16.5" customHeight="1" x14ac:dyDescent="0.15">
      <c r="A23" s="11" t="s">
        <v>18</v>
      </c>
      <c r="B23" s="30">
        <f>VLOOKUP(IF($C$6="総数",$B$6,CONCATENATE($B$6,"／",$C$6)),集計FORM!$B:$EL,16,FALSE)</f>
        <v>87937</v>
      </c>
      <c r="C23" s="29">
        <f ca="1">INDIRECT(CONCATENATE("集計FORM!Q",MATCH(IF($C$6="総数",$B$6,CONCATENATE($B$6,"／",$C$6)),集計FORM!$B:$B,0)+1))</f>
        <v>42583</v>
      </c>
      <c r="D23" s="28">
        <f ca="1">INDIRECT(CONCATENATE("集計FORM!Q",MATCH(IF($C$6="総数",$B$6,CONCATENATE($B$6,"／",$C$6)),集計FORM!$B:$B,0)+2))</f>
        <v>45354</v>
      </c>
      <c r="E23" s="27">
        <f t="shared" si="0"/>
        <v>6.3</v>
      </c>
      <c r="F23" s="27">
        <f t="shared" ca="1" si="1"/>
        <v>3</v>
      </c>
      <c r="G23" s="27">
        <f t="shared" ca="1" si="2"/>
        <v>3.2</v>
      </c>
      <c r="H23" s="54"/>
    </row>
    <row r="24" spans="1:20" s="5" customFormat="1" ht="16.5" customHeight="1" x14ac:dyDescent="0.15">
      <c r="A24" s="11" t="s">
        <v>19</v>
      </c>
      <c r="B24" s="30">
        <f>VLOOKUP(IF($C$6="総数",$B$6,CONCATENATE($B$6,"／",$C$6)),集計FORM!$B:$EL,17,FALSE)</f>
        <v>75638</v>
      </c>
      <c r="C24" s="29">
        <f ca="1">INDIRECT(CONCATENATE("集計FORM!R",MATCH(IF($C$6="総数",$B$6,CONCATENATE($B$6,"／",$C$6)),集計FORM!$B:$B,0)+1))</f>
        <v>36723</v>
      </c>
      <c r="D24" s="28">
        <f ca="1">INDIRECT(CONCATENATE("集計FORM!R",MATCH(IF($C$6="総数",$B$6,CONCATENATE($B$6,"／",$C$6)),集計FORM!$B:$B,0)+2))</f>
        <v>38915</v>
      </c>
      <c r="E24" s="27">
        <f t="shared" si="0"/>
        <v>5.4</v>
      </c>
      <c r="F24" s="27">
        <f t="shared" ca="1" si="1"/>
        <v>2.6</v>
      </c>
      <c r="G24" s="27">
        <f t="shared" ca="1" si="2"/>
        <v>2.8</v>
      </c>
      <c r="H24" s="54"/>
    </row>
    <row r="25" spans="1:20" s="5" customFormat="1" ht="16.5" customHeight="1" x14ac:dyDescent="0.15">
      <c r="A25" s="11" t="s">
        <v>20</v>
      </c>
      <c r="B25" s="30">
        <f>VLOOKUP(IF($C$6="総数",$B$6,CONCATENATE($B$6,"／",$C$6)),集計FORM!$B:$EL,18,FALSE)</f>
        <v>81319</v>
      </c>
      <c r="C25" s="29">
        <f ca="1">INDIRECT(CONCATENATE("集計FORM!S",MATCH(IF($C$6="総数",$B$6,CONCATENATE($B$6,"／",$C$6)),集計FORM!$B:$B,0)+1))</f>
        <v>38300</v>
      </c>
      <c r="D25" s="28">
        <f ca="1">INDIRECT(CONCATENATE("集計FORM!S",MATCH(IF($C$6="総数",$B$6,CONCATENATE($B$6,"／",$C$6)),集計FORM!$B:$B,0)+2))</f>
        <v>43019</v>
      </c>
      <c r="E25" s="27">
        <f t="shared" si="0"/>
        <v>5.8</v>
      </c>
      <c r="F25" s="27">
        <f t="shared" ca="1" si="1"/>
        <v>2.7</v>
      </c>
      <c r="G25" s="27">
        <f t="shared" ca="1" si="2"/>
        <v>3.1</v>
      </c>
      <c r="H25" s="54"/>
    </row>
    <row r="26" spans="1:20" s="5" customFormat="1" ht="16.5" customHeight="1" x14ac:dyDescent="0.15">
      <c r="A26" s="11" t="s">
        <v>21</v>
      </c>
      <c r="B26" s="30">
        <f>VLOOKUP(IF($C$6="総数",$B$6,CONCATENATE($B$6,"／",$C$6)),集計FORM!$B:$EL,19,FALSE)</f>
        <v>105107</v>
      </c>
      <c r="C26" s="29">
        <f ca="1">INDIRECT(CONCATENATE("集計FORM!T",MATCH(IF($C$6="総数",$B$6,CONCATENATE($B$6,"／",$C$6)),集計FORM!$B:$B,0)+1))</f>
        <v>48164</v>
      </c>
      <c r="D26" s="28">
        <f ca="1">INDIRECT(CONCATENATE("集計FORM!T",MATCH(IF($C$6="総数",$B$6,CONCATENATE($B$6,"／",$C$6)),集計FORM!$B:$B,0)+2))</f>
        <v>56943</v>
      </c>
      <c r="E26" s="27">
        <f t="shared" si="0"/>
        <v>7.5</v>
      </c>
      <c r="F26" s="27">
        <f t="shared" ca="1" si="1"/>
        <v>3.4</v>
      </c>
      <c r="G26" s="27">
        <f t="shared" ca="1" si="2"/>
        <v>4.0999999999999996</v>
      </c>
      <c r="H26" s="54"/>
    </row>
    <row r="27" spans="1:20" s="5" customFormat="1" ht="16.5" customHeight="1" x14ac:dyDescent="0.15">
      <c r="A27" s="11" t="s">
        <v>22</v>
      </c>
      <c r="B27" s="30">
        <f>VLOOKUP(IF($C$6="総数",$B$6,CONCATENATE($B$6,"／",$C$6)),集計FORM!$B:$EL,20,FALSE)</f>
        <v>81257</v>
      </c>
      <c r="C27" s="29">
        <f ca="1">INDIRECT(CONCATENATE("集計FORM!U",MATCH(IF($C$6="総数",$B$6,CONCATENATE($B$6,"／",$C$6)),集計FORM!$B:$B,0)+1))</f>
        <v>34875</v>
      </c>
      <c r="D27" s="28">
        <f ca="1">INDIRECT(CONCATENATE("集計FORM!U",MATCH(IF($C$6="総数",$B$6,CONCATENATE($B$6,"／",$C$6)),集計FORM!$B:$B,0)+2))</f>
        <v>46382</v>
      </c>
      <c r="E27" s="27">
        <f t="shared" si="0"/>
        <v>5.8</v>
      </c>
      <c r="F27" s="27">
        <f t="shared" ca="1" si="1"/>
        <v>2.5</v>
      </c>
      <c r="G27" s="27">
        <f t="shared" ca="1" si="2"/>
        <v>3.3</v>
      </c>
      <c r="H27" s="54"/>
    </row>
    <row r="28" spans="1:20" s="5" customFormat="1" ht="16.5" customHeight="1" x14ac:dyDescent="0.15">
      <c r="A28" s="11" t="s">
        <v>23</v>
      </c>
      <c r="B28" s="30">
        <f>VLOOKUP(IF($C$6="総数",$B$6,CONCATENATE($B$6,"／",$C$6)),集計FORM!$B:$EL,21,FALSE)</f>
        <v>60606</v>
      </c>
      <c r="C28" s="29">
        <f ca="1">INDIRECT(CONCATENATE("集計FORM!V",MATCH(IF($C$6="総数",$B$6,CONCATENATE($B$6,"／",$C$6)),集計FORM!$B:$B,0)+1))</f>
        <v>24397</v>
      </c>
      <c r="D28" s="28">
        <f ca="1">INDIRECT(CONCATENATE("集計FORM!V",MATCH(IF($C$6="総数",$B$6,CONCATENATE($B$6,"／",$C$6)),集計FORM!$B:$B,0)+2))</f>
        <v>36209</v>
      </c>
      <c r="E28" s="27">
        <f t="shared" si="0"/>
        <v>4.3</v>
      </c>
      <c r="F28" s="27">
        <f t="shared" ca="1" si="1"/>
        <v>1.7</v>
      </c>
      <c r="G28" s="27">
        <f t="shared" ca="1" si="2"/>
        <v>2.6</v>
      </c>
      <c r="H28" s="54"/>
      <c r="I28" s="42"/>
      <c r="T28" s="59" t="s">
        <v>38</v>
      </c>
    </row>
    <row r="29" spans="1:20" s="5" customFormat="1" ht="16.5" customHeight="1" x14ac:dyDescent="0.15">
      <c r="A29" s="11" t="s">
        <v>24</v>
      </c>
      <c r="B29" s="30">
        <f>VLOOKUP(IF($C$6="総数",$B$6,CONCATENATE($B$6,"／",$C$6)),集計FORM!$B:$EL,22,FALSE)</f>
        <v>41546</v>
      </c>
      <c r="C29" s="29">
        <f ca="1">INDIRECT(CONCATENATE("集計FORM!W",MATCH(IF($C$6="総数",$B$6,CONCATENATE($B$6,"／",$C$6)),集計FORM!$B:$B,0)+1))</f>
        <v>14676</v>
      </c>
      <c r="D29" s="28">
        <f ca="1">INDIRECT(CONCATENATE("集計FORM!W",MATCH(IF($C$6="総数",$B$6,CONCATENATE($B$6,"／",$C$6)),集計FORM!$B:$B,0)+2))</f>
        <v>26870</v>
      </c>
      <c r="E29" s="27">
        <f t="shared" si="0"/>
        <v>3</v>
      </c>
      <c r="F29" s="27">
        <f t="shared" ca="1" si="1"/>
        <v>1</v>
      </c>
      <c r="G29" s="27">
        <f t="shared" ca="1" si="2"/>
        <v>1.9</v>
      </c>
      <c r="H29" s="54"/>
      <c r="I29" s="42" t="s">
        <v>598</v>
      </c>
    </row>
    <row r="30" spans="1:20" s="5" customFormat="1" ht="16.5" customHeight="1" x14ac:dyDescent="0.15">
      <c r="A30" s="11" t="s">
        <v>25</v>
      </c>
      <c r="B30" s="30">
        <f>VLOOKUP(IF($C$6="総数",$B$6,CONCATENATE($B$6,"／",$C$6)),集計FORM!$B:$EL,23,FALSE)</f>
        <v>19327</v>
      </c>
      <c r="C30" s="29">
        <f ca="1">INDIRECT(CONCATENATE("集計FORM!X",MATCH(IF($C$6="総数",$B$6,CONCATENATE($B$6,"／",$C$6)),集計FORM!$B:$B,0)+1))</f>
        <v>5195</v>
      </c>
      <c r="D30" s="28">
        <f ca="1">INDIRECT(CONCATENATE("集計FORM!X",MATCH(IF($C$6="総数",$B$6,CONCATENATE($B$6,"／",$C$6)),集計FORM!$B:$B,0)+2))</f>
        <v>14132</v>
      </c>
      <c r="E30" s="27">
        <f t="shared" si="0"/>
        <v>1.4</v>
      </c>
      <c r="F30" s="27">
        <f t="shared" ca="1" si="1"/>
        <v>0.4</v>
      </c>
      <c r="G30" s="27">
        <f t="shared" ca="1" si="2"/>
        <v>1</v>
      </c>
      <c r="H30" s="54"/>
      <c r="I30" s="42" t="s">
        <v>599</v>
      </c>
    </row>
    <row r="31" spans="1:20" s="5" customFormat="1" ht="16.5" customHeight="1" x14ac:dyDescent="0.15">
      <c r="A31" s="11" t="s">
        <v>26</v>
      </c>
      <c r="B31" s="30">
        <f>VLOOKUP(IF($C$6="総数",$B$6,CONCATENATE($B$6,"／",$C$6)),集計FORM!$B:$EL,24,FALSE)</f>
        <v>5764</v>
      </c>
      <c r="C31" s="29">
        <f ca="1">INDIRECT(CONCATENATE("集計FORM!Y",MATCH(IF($C$6="総数",$B$6,CONCATENATE($B$6,"／",$C$6)),集計FORM!$B:$B,0)+1))</f>
        <v>1021</v>
      </c>
      <c r="D31" s="28">
        <f ca="1">INDIRECT(CONCATENATE("集計FORM!Y",MATCH(IF($C$6="総数",$B$6,CONCATENATE($B$6,"／",$C$6)),集計FORM!$B:$B,0)+2))</f>
        <v>4743</v>
      </c>
      <c r="E31" s="27">
        <f t="shared" si="0"/>
        <v>0.4</v>
      </c>
      <c r="F31" s="27">
        <f t="shared" ca="1" si="1"/>
        <v>0.1</v>
      </c>
      <c r="G31" s="27">
        <f t="shared" ca="1" si="2"/>
        <v>0.3</v>
      </c>
      <c r="H31" s="54"/>
      <c r="I31" s="42" t="s">
        <v>597</v>
      </c>
    </row>
    <row r="32" spans="1:20" s="5" customFormat="1" ht="16.5" customHeight="1" x14ac:dyDescent="0.15">
      <c r="A32" s="12" t="s">
        <v>27</v>
      </c>
      <c r="B32" s="30">
        <f>VLOOKUP(IF($C$6="総数",$B$6,CONCATENATE($B$6,"／",$C$6)),集計FORM!$B:$EL,28,FALSE)</f>
        <v>1017</v>
      </c>
      <c r="C32" s="29">
        <f ca="1">INDIRECT(CONCATENATE("集計FORM!AC",MATCH(IF($C$6="総数",$B$6,CONCATENATE($B$6,"／",$C$6)),集計FORM!$B:$B,0)+1))</f>
        <v>105</v>
      </c>
      <c r="D32" s="28">
        <f ca="1">INDIRECT(CONCATENATE("集計FORM!AC",MATCH(IF($C$6="総数",$B$6,CONCATENATE($B$6,"／",$C$6)),集計FORM!$B:$B,0)+2))</f>
        <v>912</v>
      </c>
      <c r="E32" s="27">
        <f t="shared" si="0"/>
        <v>0.1</v>
      </c>
      <c r="F32" s="27">
        <f t="shared" ca="1" si="1"/>
        <v>0</v>
      </c>
      <c r="G32" s="27">
        <f t="shared" ca="1" si="2"/>
        <v>0.1</v>
      </c>
      <c r="H32" s="54"/>
    </row>
    <row r="33" spans="1:21" s="5" customFormat="1" ht="16.5" customHeight="1" x14ac:dyDescent="0.15">
      <c r="A33" s="13" t="s">
        <v>28</v>
      </c>
      <c r="B33" s="33">
        <v>0</v>
      </c>
      <c r="C33" s="32">
        <v>0</v>
      </c>
      <c r="D33" s="31">
        <v>0</v>
      </c>
      <c r="E33" s="17" t="s">
        <v>36</v>
      </c>
      <c r="F33" s="34" t="s">
        <v>36</v>
      </c>
      <c r="G33" s="34" t="s">
        <v>36</v>
      </c>
      <c r="H33" s="54"/>
    </row>
    <row r="34" spans="1:21" s="5" customFormat="1" ht="16.5" customHeight="1" x14ac:dyDescent="0.15">
      <c r="A34" s="14" t="s">
        <v>29</v>
      </c>
      <c r="B34" s="66"/>
      <c r="C34" s="67"/>
      <c r="D34" s="67"/>
      <c r="E34" s="67"/>
      <c r="F34" s="43" t="s">
        <v>33</v>
      </c>
      <c r="G34" s="43" t="s">
        <v>34</v>
      </c>
      <c r="H34" s="54"/>
    </row>
    <row r="35" spans="1:21" s="5" customFormat="1" ht="15.75" customHeight="1" x14ac:dyDescent="0.15">
      <c r="A35" s="15" t="s">
        <v>30</v>
      </c>
      <c r="B35" s="30">
        <f>VLOOKUP(IF($C$6="総数",$B$6,CONCATENATE($B$6,"／",$C$6)),集計FORM!$B:$EL,29,FALSE)</f>
        <v>158011</v>
      </c>
      <c r="C35" s="29">
        <f ca="1">INDIRECT(CONCATENATE("集計FORM!AD",MATCH(IF($C$6="総数",$B$6,CONCATENATE($B$6,"／",$C$6)),集計FORM!$B:$B,0)+1))</f>
        <v>81191</v>
      </c>
      <c r="D35" s="28">
        <f ca="1">INDIRECT(CONCATENATE("集計FORM!AD",MATCH(IF($C$6="総数",$B$6,CONCATENATE($B$6,"／",$C$6)),集計FORM!$B:$B,0)+2))</f>
        <v>76820</v>
      </c>
      <c r="E35" s="27">
        <f t="shared" ref="E35:E37" si="3">IF(B35="","",IF(B35=0,"－",ROUND(B35*100/$B$11,1)))</f>
        <v>11.3</v>
      </c>
      <c r="F35" s="27">
        <f t="shared" ref="F35:F37" ca="1" si="4">IF(C35="","",IF(C35=0,"－",ROUND(C35*100/$B$11,1)))</f>
        <v>5.8</v>
      </c>
      <c r="G35" s="27">
        <f t="shared" ref="G35:G37" ca="1" si="5">IF(D35="","",IF(D35=0,"－",ROUND(D35*100/$B$11,1)))</f>
        <v>5.5</v>
      </c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1" s="5" customFormat="1" ht="15.75" customHeight="1" x14ac:dyDescent="0.15">
      <c r="A36" s="15" t="s">
        <v>31</v>
      </c>
      <c r="B36" s="30">
        <f>VLOOKUP(IF($C$6="総数",$B$6,CONCATENATE($B$6,"／",$C$6)),集計FORM!$B:$EL,30,FALSE)</f>
        <v>848080</v>
      </c>
      <c r="C36" s="29">
        <f ca="1">INDIRECT(CONCATENATE("集計FORM!AE",MATCH(IF($C$6="総数",$B$6,CONCATENATE($B$6,"／",$C$6)),集計FORM!$B:$B,0)+1))</f>
        <v>416371</v>
      </c>
      <c r="D36" s="28">
        <f ca="1">INDIRECT(CONCATENATE("集計FORM!AE",MATCH(IF($C$6="総数",$B$6,CONCATENATE($B$6,"／",$C$6)),集計FORM!$B:$B,0)+2))</f>
        <v>431709</v>
      </c>
      <c r="E36" s="27">
        <f t="shared" si="3"/>
        <v>60.5</v>
      </c>
      <c r="F36" s="27">
        <f t="shared" ca="1" si="4"/>
        <v>29.7</v>
      </c>
      <c r="G36" s="27">
        <f t="shared" ca="1" si="5"/>
        <v>30.8</v>
      </c>
      <c r="H36" s="5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1" s="5" customFormat="1" ht="15.75" customHeight="1" x14ac:dyDescent="0.15">
      <c r="A37" s="16" t="s">
        <v>32</v>
      </c>
      <c r="B37" s="18">
        <f>VLOOKUP(IF($C$6="総数",$B$6,CONCATENATE($B$6,"／",$C$6)),集計FORM!$B:$EL,31,FALSE)</f>
        <v>395943</v>
      </c>
      <c r="C37" s="19">
        <f ca="1">INDIRECT(CONCATENATE("集計FORM!AF",MATCH(IF($C$6="総数",$B$6,CONCATENATE($B$6,"／",$C$6)),集計FORM!$B:$B,0)+1))</f>
        <v>166733</v>
      </c>
      <c r="D37" s="20">
        <f ca="1">INDIRECT(CONCATENATE("集計FORM!AF",MATCH(IF($C$6="総数",$B$6,CONCATENATE($B$6,"／",$C$6)),集計FORM!$B:$B,0)+2))</f>
        <v>229210</v>
      </c>
      <c r="E37" s="17">
        <f t="shared" si="3"/>
        <v>28.2</v>
      </c>
      <c r="F37" s="17">
        <f t="shared" ca="1" si="4"/>
        <v>11.9</v>
      </c>
      <c r="G37" s="17">
        <f t="shared" ca="1" si="5"/>
        <v>16.3</v>
      </c>
      <c r="H37" s="5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15">
      <c r="B38" s="53"/>
      <c r="C38" s="53"/>
      <c r="D38" s="53"/>
      <c r="G38" s="2"/>
    </row>
    <row r="39" spans="1:21" ht="15" x14ac:dyDescent="0.15">
      <c r="D39" s="65"/>
      <c r="E39" s="65"/>
      <c r="F39" s="1"/>
    </row>
    <row r="40" spans="1:21" x14ac:dyDescent="0.15">
      <c r="B40" s="53"/>
      <c r="C40" s="53"/>
      <c r="D40" s="53"/>
      <c r="E40" s="53"/>
      <c r="F40" s="53"/>
      <c r="G40" s="53"/>
    </row>
    <row r="41" spans="1:21" x14ac:dyDescent="0.15">
      <c r="B41" s="53"/>
      <c r="C41" s="53"/>
      <c r="D41" s="53"/>
      <c r="E41" s="53"/>
      <c r="F41" s="53"/>
      <c r="G41" s="53"/>
    </row>
    <row r="42" spans="1:21" x14ac:dyDescent="0.15">
      <c r="E42" s="9"/>
      <c r="F42" s="9"/>
    </row>
    <row r="63" spans="1:7" ht="7.5" customHeight="1" x14ac:dyDescent="0.15">
      <c r="A63" s="3"/>
      <c r="B63" s="3"/>
      <c r="C63" s="3"/>
      <c r="D63" s="3"/>
      <c r="E63" s="3"/>
      <c r="F63" s="3"/>
      <c r="G63" s="3"/>
    </row>
  </sheetData>
  <sheetProtection algorithmName="SHA-512" hashValue="jY0sGJToCBh+ono7fzWp89sRNmKNmAR4vNuyVsCvimOuYQXJpXIBDIz193We6R7cI8cufu3MvH+WvE8iLLGIFw==" saltValue="wNJfW3rZ+5MqrA9/s22B8Q==" spinCount="100000" sheet="1" objects="1" scenarios="1"/>
  <mergeCells count="7">
    <mergeCell ref="N6:O6"/>
    <mergeCell ref="D39:E39"/>
    <mergeCell ref="B34:E34"/>
    <mergeCell ref="A8:G8"/>
    <mergeCell ref="B9:D9"/>
    <mergeCell ref="E9:G9"/>
    <mergeCell ref="C6:D6"/>
  </mergeCells>
  <phoneticPr fontId="2"/>
  <dataValidations count="2">
    <dataValidation type="list" allowBlank="1" showInputMessage="1" showErrorMessage="1" sqref="B6" xr:uid="{00000000-0002-0000-0000-000000000000}">
      <formula1>行政区</formula1>
    </dataValidation>
    <dataValidation type="list" allowBlank="1" showInputMessage="1" showErrorMessage="1" sqref="C6" xr:uid="{00000000-0002-0000-0000-000001000000}">
      <formula1>INDIRECT(B6)</formula1>
    </dataValidation>
  </dataValidations>
  <printOptions horizontalCentered="1"/>
  <pageMargins left="0.27559055118110237" right="0" top="0.39370078740157483" bottom="0" header="0.39370078740157483" footer="0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2"/>
  <sheetViews>
    <sheetView workbookViewId="0"/>
  </sheetViews>
  <sheetFormatPr defaultRowHeight="13.5" x14ac:dyDescent="0.15"/>
  <cols>
    <col min="1" max="1" width="2.5" customWidth="1"/>
    <col min="3" max="3" width="9" customWidth="1"/>
    <col min="5" max="5" width="9" customWidth="1"/>
  </cols>
  <sheetData>
    <row r="1" spans="2:28" ht="14.25" thickBot="1" x14ac:dyDescent="0.2">
      <c r="B1" t="s">
        <v>797</v>
      </c>
      <c r="C1" t="s">
        <v>798</v>
      </c>
    </row>
    <row r="2" spans="2:28" x14ac:dyDescent="0.15">
      <c r="B2" s="60" t="s">
        <v>785</v>
      </c>
      <c r="C2" t="s">
        <v>798</v>
      </c>
      <c r="D2" t="s">
        <v>600</v>
      </c>
      <c r="E2" t="s">
        <v>601</v>
      </c>
      <c r="F2" t="s">
        <v>602</v>
      </c>
      <c r="G2" t="s">
        <v>603</v>
      </c>
      <c r="H2" t="s">
        <v>604</v>
      </c>
      <c r="I2" t="s">
        <v>605</v>
      </c>
      <c r="J2" t="s">
        <v>606</v>
      </c>
      <c r="K2" t="s">
        <v>607</v>
      </c>
      <c r="L2" t="s">
        <v>608</v>
      </c>
      <c r="M2" t="s">
        <v>609</v>
      </c>
      <c r="N2" t="s">
        <v>610</v>
      </c>
      <c r="O2" t="s">
        <v>611</v>
      </c>
      <c r="P2" t="s">
        <v>612</v>
      </c>
      <c r="Q2" t="s">
        <v>613</v>
      </c>
      <c r="R2" t="s">
        <v>614</v>
      </c>
      <c r="S2" t="s">
        <v>615</v>
      </c>
      <c r="T2" t="s">
        <v>616</v>
      </c>
      <c r="U2" t="s">
        <v>617</v>
      </c>
    </row>
    <row r="3" spans="2:28" x14ac:dyDescent="0.15">
      <c r="B3" s="61" t="s">
        <v>786</v>
      </c>
      <c r="C3" t="s">
        <v>798</v>
      </c>
      <c r="D3" t="s">
        <v>618</v>
      </c>
      <c r="E3" t="s">
        <v>619</v>
      </c>
      <c r="F3" t="s">
        <v>620</v>
      </c>
      <c r="G3" t="s">
        <v>621</v>
      </c>
      <c r="H3" t="s">
        <v>622</v>
      </c>
      <c r="I3" t="s">
        <v>623</v>
      </c>
      <c r="J3" t="s">
        <v>624</v>
      </c>
      <c r="K3" t="s">
        <v>625</v>
      </c>
      <c r="L3" t="s">
        <v>626</v>
      </c>
      <c r="M3" t="s">
        <v>627</v>
      </c>
      <c r="N3" t="s">
        <v>628</v>
      </c>
      <c r="O3" t="s">
        <v>629</v>
      </c>
      <c r="P3" t="s">
        <v>630</v>
      </c>
      <c r="Q3" t="s">
        <v>631</v>
      </c>
      <c r="R3" t="s">
        <v>632</v>
      </c>
      <c r="S3" t="s">
        <v>633</v>
      </c>
      <c r="T3" t="s">
        <v>634</v>
      </c>
    </row>
    <row r="4" spans="2:28" x14ac:dyDescent="0.15">
      <c r="B4" s="61" t="s">
        <v>787</v>
      </c>
      <c r="C4" t="s">
        <v>798</v>
      </c>
      <c r="D4" t="s">
        <v>635</v>
      </c>
      <c r="E4" t="s">
        <v>636</v>
      </c>
      <c r="F4" t="s">
        <v>637</v>
      </c>
      <c r="G4" t="s">
        <v>638</v>
      </c>
      <c r="H4" t="s">
        <v>639</v>
      </c>
      <c r="I4" t="s">
        <v>640</v>
      </c>
      <c r="J4" t="s">
        <v>641</v>
      </c>
      <c r="K4" t="s">
        <v>642</v>
      </c>
      <c r="L4" t="s">
        <v>643</v>
      </c>
      <c r="M4" t="s">
        <v>644</v>
      </c>
      <c r="N4" t="s">
        <v>645</v>
      </c>
      <c r="O4" t="s">
        <v>646</v>
      </c>
      <c r="P4" t="s">
        <v>647</v>
      </c>
      <c r="Q4" t="s">
        <v>648</v>
      </c>
      <c r="R4" t="s">
        <v>649</v>
      </c>
      <c r="S4" t="s">
        <v>650</v>
      </c>
      <c r="T4" t="s">
        <v>651</v>
      </c>
      <c r="U4" t="s">
        <v>652</v>
      </c>
      <c r="V4" t="s">
        <v>653</v>
      </c>
      <c r="W4" t="s">
        <v>654</v>
      </c>
      <c r="X4" t="s">
        <v>655</v>
      </c>
      <c r="Y4" t="s">
        <v>656</v>
      </c>
      <c r="Z4" t="s">
        <v>657</v>
      </c>
      <c r="AA4" t="s">
        <v>658</v>
      </c>
      <c r="AB4" t="s">
        <v>659</v>
      </c>
    </row>
    <row r="5" spans="2:28" x14ac:dyDescent="0.15">
      <c r="B5" s="61" t="s">
        <v>788</v>
      </c>
      <c r="C5" t="s">
        <v>798</v>
      </c>
      <c r="D5" t="s">
        <v>660</v>
      </c>
      <c r="E5" t="s">
        <v>661</v>
      </c>
      <c r="F5" t="s">
        <v>662</v>
      </c>
      <c r="G5" t="s">
        <v>663</v>
      </c>
      <c r="H5" t="s">
        <v>664</v>
      </c>
      <c r="I5" t="s">
        <v>665</v>
      </c>
      <c r="J5" t="s">
        <v>666</v>
      </c>
      <c r="K5" t="s">
        <v>667</v>
      </c>
      <c r="L5" t="s">
        <v>668</v>
      </c>
      <c r="M5" t="s">
        <v>669</v>
      </c>
      <c r="N5" t="s">
        <v>670</v>
      </c>
      <c r="O5" t="s">
        <v>671</v>
      </c>
      <c r="P5" t="s">
        <v>672</v>
      </c>
      <c r="Q5" t="s">
        <v>673</v>
      </c>
      <c r="R5" t="s">
        <v>674</v>
      </c>
      <c r="S5" t="s">
        <v>675</v>
      </c>
      <c r="T5" t="s">
        <v>676</v>
      </c>
      <c r="U5" t="s">
        <v>677</v>
      </c>
      <c r="V5" t="s">
        <v>678</v>
      </c>
      <c r="W5" t="s">
        <v>679</v>
      </c>
      <c r="X5" t="s">
        <v>680</v>
      </c>
      <c r="Y5" t="s">
        <v>681</v>
      </c>
      <c r="Z5" t="s">
        <v>682</v>
      </c>
    </row>
    <row r="6" spans="2:28" x14ac:dyDescent="0.15">
      <c r="B6" s="61" t="s">
        <v>789</v>
      </c>
      <c r="C6" t="s">
        <v>798</v>
      </c>
      <c r="D6" t="s">
        <v>683</v>
      </c>
      <c r="E6" t="s">
        <v>684</v>
      </c>
      <c r="F6" t="s">
        <v>685</v>
      </c>
      <c r="G6" t="s">
        <v>686</v>
      </c>
      <c r="H6" t="s">
        <v>687</v>
      </c>
      <c r="I6" t="s">
        <v>688</v>
      </c>
      <c r="J6" t="s">
        <v>689</v>
      </c>
      <c r="K6" t="s">
        <v>690</v>
      </c>
      <c r="L6" t="s">
        <v>691</v>
      </c>
      <c r="M6" t="s">
        <v>692</v>
      </c>
      <c r="N6" t="s">
        <v>693</v>
      </c>
    </row>
    <row r="7" spans="2:28" x14ac:dyDescent="0.15">
      <c r="B7" s="61" t="s">
        <v>790</v>
      </c>
      <c r="C7" t="s">
        <v>798</v>
      </c>
      <c r="D7" t="s">
        <v>694</v>
      </c>
      <c r="E7" t="s">
        <v>695</v>
      </c>
      <c r="F7" t="s">
        <v>696</v>
      </c>
      <c r="G7" t="s">
        <v>697</v>
      </c>
      <c r="H7" t="s">
        <v>698</v>
      </c>
    </row>
    <row r="8" spans="2:28" x14ac:dyDescent="0.15">
      <c r="B8" s="61" t="s">
        <v>791</v>
      </c>
      <c r="C8" t="s">
        <v>798</v>
      </c>
      <c r="D8" t="s">
        <v>699</v>
      </c>
      <c r="E8" t="s">
        <v>700</v>
      </c>
      <c r="F8" t="s">
        <v>701</v>
      </c>
      <c r="G8" t="s">
        <v>702</v>
      </c>
      <c r="H8" t="s">
        <v>703</v>
      </c>
      <c r="I8" t="s">
        <v>704</v>
      </c>
      <c r="J8" t="s">
        <v>705</v>
      </c>
      <c r="K8" t="s">
        <v>706</v>
      </c>
      <c r="L8" t="s">
        <v>707</v>
      </c>
      <c r="M8" t="s">
        <v>708</v>
      </c>
      <c r="N8" t="s">
        <v>709</v>
      </c>
      <c r="O8" t="s">
        <v>710</v>
      </c>
      <c r="P8" t="s">
        <v>711</v>
      </c>
      <c r="Q8" t="s">
        <v>712</v>
      </c>
      <c r="R8" t="s">
        <v>713</v>
      </c>
      <c r="S8" t="s">
        <v>714</v>
      </c>
      <c r="T8" t="s">
        <v>715</v>
      </c>
      <c r="U8" t="s">
        <v>716</v>
      </c>
      <c r="V8" t="s">
        <v>717</v>
      </c>
      <c r="W8" t="s">
        <v>718</v>
      </c>
      <c r="X8" t="s">
        <v>719</v>
      </c>
      <c r="Y8" t="s">
        <v>720</v>
      </c>
      <c r="Z8" t="s">
        <v>721</v>
      </c>
    </row>
    <row r="9" spans="2:28" x14ac:dyDescent="0.15">
      <c r="B9" s="61" t="s">
        <v>792</v>
      </c>
      <c r="C9" t="s">
        <v>798</v>
      </c>
      <c r="D9" t="s">
        <v>715</v>
      </c>
      <c r="E9" t="s">
        <v>722</v>
      </c>
      <c r="F9" t="s">
        <v>723</v>
      </c>
      <c r="G9" t="s">
        <v>724</v>
      </c>
      <c r="H9" t="s">
        <v>725</v>
      </c>
      <c r="I9" t="s">
        <v>726</v>
      </c>
      <c r="J9" t="s">
        <v>727</v>
      </c>
      <c r="K9" t="s">
        <v>728</v>
      </c>
      <c r="L9" t="s">
        <v>729</v>
      </c>
      <c r="M9" t="s">
        <v>730</v>
      </c>
      <c r="N9" t="s">
        <v>731</v>
      </c>
      <c r="O9" t="s">
        <v>732</v>
      </c>
      <c r="P9" t="s">
        <v>733</v>
      </c>
    </row>
    <row r="10" spans="2:28" x14ac:dyDescent="0.15">
      <c r="B10" s="61" t="s">
        <v>793</v>
      </c>
      <c r="C10" t="s">
        <v>798</v>
      </c>
      <c r="D10" t="s">
        <v>734</v>
      </c>
      <c r="E10" t="s">
        <v>735</v>
      </c>
      <c r="F10" t="s">
        <v>736</v>
      </c>
      <c r="G10" t="s">
        <v>737</v>
      </c>
      <c r="H10" t="s">
        <v>738</v>
      </c>
      <c r="I10" t="s">
        <v>739</v>
      </c>
      <c r="J10" t="s">
        <v>740</v>
      </c>
      <c r="K10" t="s">
        <v>741</v>
      </c>
      <c r="L10" t="s">
        <v>742</v>
      </c>
      <c r="M10" t="s">
        <v>743</v>
      </c>
      <c r="N10" t="s">
        <v>744</v>
      </c>
      <c r="O10" t="s">
        <v>745</v>
      </c>
      <c r="P10" t="s">
        <v>746</v>
      </c>
      <c r="Q10" t="s">
        <v>747</v>
      </c>
      <c r="R10" t="s">
        <v>748</v>
      </c>
      <c r="S10" t="s">
        <v>749</v>
      </c>
      <c r="T10" t="s">
        <v>750</v>
      </c>
      <c r="U10" t="s">
        <v>751</v>
      </c>
      <c r="V10" t="s">
        <v>752</v>
      </c>
      <c r="W10" t="s">
        <v>796</v>
      </c>
      <c r="X10" t="s">
        <v>753</v>
      </c>
      <c r="Y10" t="s">
        <v>754</v>
      </c>
      <c r="Z10" t="s">
        <v>755</v>
      </c>
      <c r="AA10" t="s">
        <v>756</v>
      </c>
    </row>
    <row r="11" spans="2:28" x14ac:dyDescent="0.15">
      <c r="B11" s="61" t="s">
        <v>794</v>
      </c>
      <c r="C11" t="s">
        <v>798</v>
      </c>
      <c r="D11" t="s">
        <v>757</v>
      </c>
      <c r="E11" t="s">
        <v>758</v>
      </c>
      <c r="F11" t="s">
        <v>759</v>
      </c>
      <c r="G11" t="s">
        <v>760</v>
      </c>
      <c r="H11" t="s">
        <v>761</v>
      </c>
      <c r="I11" t="s">
        <v>762</v>
      </c>
      <c r="J11" t="s">
        <v>763</v>
      </c>
      <c r="K11" t="s">
        <v>764</v>
      </c>
    </row>
    <row r="12" spans="2:28" ht="14.25" thickBot="1" x14ac:dyDescent="0.2">
      <c r="B12" s="62" t="s">
        <v>795</v>
      </c>
      <c r="C12" t="s">
        <v>798</v>
      </c>
      <c r="D12" t="s">
        <v>757</v>
      </c>
      <c r="E12" t="s">
        <v>765</v>
      </c>
      <c r="F12" t="s">
        <v>766</v>
      </c>
      <c r="G12" t="s">
        <v>767</v>
      </c>
      <c r="H12" t="s">
        <v>768</v>
      </c>
      <c r="I12" t="s">
        <v>769</v>
      </c>
      <c r="J12" t="s">
        <v>770</v>
      </c>
      <c r="K12" t="s">
        <v>771</v>
      </c>
      <c r="L12" t="s">
        <v>772</v>
      </c>
      <c r="M12" t="s">
        <v>773</v>
      </c>
      <c r="N12" t="s">
        <v>774</v>
      </c>
      <c r="O12" t="s">
        <v>775</v>
      </c>
      <c r="P12" t="s">
        <v>776</v>
      </c>
      <c r="Q12" t="s">
        <v>777</v>
      </c>
      <c r="R12" t="s">
        <v>778</v>
      </c>
      <c r="S12" t="s">
        <v>779</v>
      </c>
      <c r="T12" t="s">
        <v>780</v>
      </c>
      <c r="U12" t="s">
        <v>781</v>
      </c>
      <c r="V12" t="s">
        <v>782</v>
      </c>
      <c r="W12" t="s">
        <v>783</v>
      </c>
      <c r="X12" t="s">
        <v>784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S799"/>
  <sheetViews>
    <sheetView zoomScale="75" workbookViewId="0"/>
  </sheetViews>
  <sheetFormatPr defaultRowHeight="13.5" x14ac:dyDescent="0.15"/>
  <cols>
    <col min="1" max="1" width="10" customWidth="1"/>
    <col min="2" max="2" width="18.125" customWidth="1"/>
    <col min="4" max="4" width="9.875" bestFit="1" customWidth="1"/>
    <col min="5" max="118" width="9.125" bestFit="1" customWidth="1"/>
    <col min="119" max="132" width="9.125" customWidth="1"/>
    <col min="133" max="135" width="9.125" bestFit="1" customWidth="1"/>
    <col min="136" max="139" width="9.125" customWidth="1"/>
    <col min="140" max="140" width="9.125" bestFit="1" customWidth="1"/>
    <col min="141" max="141" width="9.125" style="48" bestFit="1" customWidth="1"/>
    <col min="250" max="250" width="10" customWidth="1"/>
    <col min="251" max="251" width="18.125" customWidth="1"/>
    <col min="253" max="253" width="9.875" bestFit="1" customWidth="1"/>
    <col min="254" max="374" width="9.125" bestFit="1" customWidth="1"/>
    <col min="375" max="388" width="9.125" customWidth="1"/>
    <col min="389" max="391" width="9.125" bestFit="1" customWidth="1"/>
    <col min="392" max="395" width="9.125" customWidth="1"/>
    <col min="396" max="397" width="9.125" bestFit="1" customWidth="1"/>
    <col min="506" max="506" width="10" customWidth="1"/>
    <col min="507" max="507" width="18.125" customWidth="1"/>
    <col min="509" max="509" width="9.875" bestFit="1" customWidth="1"/>
    <col min="510" max="630" width="9.125" bestFit="1" customWidth="1"/>
    <col min="631" max="644" width="9.125" customWidth="1"/>
    <col min="645" max="647" width="9.125" bestFit="1" customWidth="1"/>
    <col min="648" max="651" width="9.125" customWidth="1"/>
    <col min="652" max="653" width="9.125" bestFit="1" customWidth="1"/>
    <col min="762" max="762" width="10" customWidth="1"/>
    <col min="763" max="763" width="18.125" customWidth="1"/>
    <col min="765" max="765" width="9.875" bestFit="1" customWidth="1"/>
    <col min="766" max="886" width="9.125" bestFit="1" customWidth="1"/>
    <col min="887" max="900" width="9.125" customWidth="1"/>
    <col min="901" max="903" width="9.125" bestFit="1" customWidth="1"/>
    <col min="904" max="907" width="9.125" customWidth="1"/>
    <col min="908" max="909" width="9.125" bestFit="1" customWidth="1"/>
    <col min="1018" max="1018" width="10" customWidth="1"/>
    <col min="1019" max="1019" width="18.125" customWidth="1"/>
    <col min="1021" max="1021" width="9.875" bestFit="1" customWidth="1"/>
    <col min="1022" max="1142" width="9.125" bestFit="1" customWidth="1"/>
    <col min="1143" max="1156" width="9.125" customWidth="1"/>
    <col min="1157" max="1159" width="9.125" bestFit="1" customWidth="1"/>
    <col min="1160" max="1163" width="9.125" customWidth="1"/>
    <col min="1164" max="1165" width="9.125" bestFit="1" customWidth="1"/>
    <col min="1274" max="1274" width="10" customWidth="1"/>
    <col min="1275" max="1275" width="18.125" customWidth="1"/>
    <col min="1277" max="1277" width="9.875" bestFit="1" customWidth="1"/>
    <col min="1278" max="1398" width="9.125" bestFit="1" customWidth="1"/>
    <col min="1399" max="1412" width="9.125" customWidth="1"/>
    <col min="1413" max="1415" width="9.125" bestFit="1" customWidth="1"/>
    <col min="1416" max="1419" width="9.125" customWidth="1"/>
    <col min="1420" max="1421" width="9.125" bestFit="1" customWidth="1"/>
    <col min="1530" max="1530" width="10" customWidth="1"/>
    <col min="1531" max="1531" width="18.125" customWidth="1"/>
    <col min="1533" max="1533" width="9.875" bestFit="1" customWidth="1"/>
    <col min="1534" max="1654" width="9.125" bestFit="1" customWidth="1"/>
    <col min="1655" max="1668" width="9.125" customWidth="1"/>
    <col min="1669" max="1671" width="9.125" bestFit="1" customWidth="1"/>
    <col min="1672" max="1675" width="9.125" customWidth="1"/>
    <col min="1676" max="1677" width="9.125" bestFit="1" customWidth="1"/>
    <col min="1786" max="1786" width="10" customWidth="1"/>
    <col min="1787" max="1787" width="18.125" customWidth="1"/>
    <col min="1789" max="1789" width="9.875" bestFit="1" customWidth="1"/>
    <col min="1790" max="1910" width="9.125" bestFit="1" customWidth="1"/>
    <col min="1911" max="1924" width="9.125" customWidth="1"/>
    <col min="1925" max="1927" width="9.125" bestFit="1" customWidth="1"/>
    <col min="1928" max="1931" width="9.125" customWidth="1"/>
    <col min="1932" max="1933" width="9.125" bestFit="1" customWidth="1"/>
    <col min="2042" max="2042" width="10" customWidth="1"/>
    <col min="2043" max="2043" width="18.125" customWidth="1"/>
    <col min="2045" max="2045" width="9.875" bestFit="1" customWidth="1"/>
    <col min="2046" max="2166" width="9.125" bestFit="1" customWidth="1"/>
    <col min="2167" max="2180" width="9.125" customWidth="1"/>
    <col min="2181" max="2183" width="9.125" bestFit="1" customWidth="1"/>
    <col min="2184" max="2187" width="9.125" customWidth="1"/>
    <col min="2188" max="2189" width="9.125" bestFit="1" customWidth="1"/>
    <col min="2298" max="2298" width="10" customWidth="1"/>
    <col min="2299" max="2299" width="18.125" customWidth="1"/>
    <col min="2301" max="2301" width="9.875" bestFit="1" customWidth="1"/>
    <col min="2302" max="2422" width="9.125" bestFit="1" customWidth="1"/>
    <col min="2423" max="2436" width="9.125" customWidth="1"/>
    <col min="2437" max="2439" width="9.125" bestFit="1" customWidth="1"/>
    <col min="2440" max="2443" width="9.125" customWidth="1"/>
    <col min="2444" max="2445" width="9.125" bestFit="1" customWidth="1"/>
    <col min="2554" max="2554" width="10" customWidth="1"/>
    <col min="2555" max="2555" width="18.125" customWidth="1"/>
    <col min="2557" max="2557" width="9.875" bestFit="1" customWidth="1"/>
    <col min="2558" max="2678" width="9.125" bestFit="1" customWidth="1"/>
    <col min="2679" max="2692" width="9.125" customWidth="1"/>
    <col min="2693" max="2695" width="9.125" bestFit="1" customWidth="1"/>
    <col min="2696" max="2699" width="9.125" customWidth="1"/>
    <col min="2700" max="2701" width="9.125" bestFit="1" customWidth="1"/>
    <col min="2810" max="2810" width="10" customWidth="1"/>
    <col min="2811" max="2811" width="18.125" customWidth="1"/>
    <col min="2813" max="2813" width="9.875" bestFit="1" customWidth="1"/>
    <col min="2814" max="2934" width="9.125" bestFit="1" customWidth="1"/>
    <col min="2935" max="2948" width="9.125" customWidth="1"/>
    <col min="2949" max="2951" width="9.125" bestFit="1" customWidth="1"/>
    <col min="2952" max="2955" width="9.125" customWidth="1"/>
    <col min="2956" max="2957" width="9.125" bestFit="1" customWidth="1"/>
    <col min="3066" max="3066" width="10" customWidth="1"/>
    <col min="3067" max="3067" width="18.125" customWidth="1"/>
    <col min="3069" max="3069" width="9.875" bestFit="1" customWidth="1"/>
    <col min="3070" max="3190" width="9.125" bestFit="1" customWidth="1"/>
    <col min="3191" max="3204" width="9.125" customWidth="1"/>
    <col min="3205" max="3207" width="9.125" bestFit="1" customWidth="1"/>
    <col min="3208" max="3211" width="9.125" customWidth="1"/>
    <col min="3212" max="3213" width="9.125" bestFit="1" customWidth="1"/>
    <col min="3322" max="3322" width="10" customWidth="1"/>
    <col min="3323" max="3323" width="18.125" customWidth="1"/>
    <col min="3325" max="3325" width="9.875" bestFit="1" customWidth="1"/>
    <col min="3326" max="3446" width="9.125" bestFit="1" customWidth="1"/>
    <col min="3447" max="3460" width="9.125" customWidth="1"/>
    <col min="3461" max="3463" width="9.125" bestFit="1" customWidth="1"/>
    <col min="3464" max="3467" width="9.125" customWidth="1"/>
    <col min="3468" max="3469" width="9.125" bestFit="1" customWidth="1"/>
    <col min="3578" max="3578" width="10" customWidth="1"/>
    <col min="3579" max="3579" width="18.125" customWidth="1"/>
    <col min="3581" max="3581" width="9.875" bestFit="1" customWidth="1"/>
    <col min="3582" max="3702" width="9.125" bestFit="1" customWidth="1"/>
    <col min="3703" max="3716" width="9.125" customWidth="1"/>
    <col min="3717" max="3719" width="9.125" bestFit="1" customWidth="1"/>
    <col min="3720" max="3723" width="9.125" customWidth="1"/>
    <col min="3724" max="3725" width="9.125" bestFit="1" customWidth="1"/>
    <col min="3834" max="3834" width="10" customWidth="1"/>
    <col min="3835" max="3835" width="18.125" customWidth="1"/>
    <col min="3837" max="3837" width="9.875" bestFit="1" customWidth="1"/>
    <col min="3838" max="3958" width="9.125" bestFit="1" customWidth="1"/>
    <col min="3959" max="3972" width="9.125" customWidth="1"/>
    <col min="3973" max="3975" width="9.125" bestFit="1" customWidth="1"/>
    <col min="3976" max="3979" width="9.125" customWidth="1"/>
    <col min="3980" max="3981" width="9.125" bestFit="1" customWidth="1"/>
    <col min="4090" max="4090" width="10" customWidth="1"/>
    <col min="4091" max="4091" width="18.125" customWidth="1"/>
    <col min="4093" max="4093" width="9.875" bestFit="1" customWidth="1"/>
    <col min="4094" max="4214" width="9.125" bestFit="1" customWidth="1"/>
    <col min="4215" max="4228" width="9.125" customWidth="1"/>
    <col min="4229" max="4231" width="9.125" bestFit="1" customWidth="1"/>
    <col min="4232" max="4235" width="9.125" customWidth="1"/>
    <col min="4236" max="4237" width="9.125" bestFit="1" customWidth="1"/>
    <col min="4346" max="4346" width="10" customWidth="1"/>
    <col min="4347" max="4347" width="18.125" customWidth="1"/>
    <col min="4349" max="4349" width="9.875" bestFit="1" customWidth="1"/>
    <col min="4350" max="4470" width="9.125" bestFit="1" customWidth="1"/>
    <col min="4471" max="4484" width="9.125" customWidth="1"/>
    <col min="4485" max="4487" width="9.125" bestFit="1" customWidth="1"/>
    <col min="4488" max="4491" width="9.125" customWidth="1"/>
    <col min="4492" max="4493" width="9.125" bestFit="1" customWidth="1"/>
    <col min="4602" max="4602" width="10" customWidth="1"/>
    <col min="4603" max="4603" width="18.125" customWidth="1"/>
    <col min="4605" max="4605" width="9.875" bestFit="1" customWidth="1"/>
    <col min="4606" max="4726" width="9.125" bestFit="1" customWidth="1"/>
    <col min="4727" max="4740" width="9.125" customWidth="1"/>
    <col min="4741" max="4743" width="9.125" bestFit="1" customWidth="1"/>
    <col min="4744" max="4747" width="9.125" customWidth="1"/>
    <col min="4748" max="4749" width="9.125" bestFit="1" customWidth="1"/>
    <col min="4858" max="4858" width="10" customWidth="1"/>
    <col min="4859" max="4859" width="18.125" customWidth="1"/>
    <col min="4861" max="4861" width="9.875" bestFit="1" customWidth="1"/>
    <col min="4862" max="4982" width="9.125" bestFit="1" customWidth="1"/>
    <col min="4983" max="4996" width="9.125" customWidth="1"/>
    <col min="4997" max="4999" width="9.125" bestFit="1" customWidth="1"/>
    <col min="5000" max="5003" width="9.125" customWidth="1"/>
    <col min="5004" max="5005" width="9.125" bestFit="1" customWidth="1"/>
    <col min="5114" max="5114" width="10" customWidth="1"/>
    <col min="5115" max="5115" width="18.125" customWidth="1"/>
    <col min="5117" max="5117" width="9.875" bestFit="1" customWidth="1"/>
    <col min="5118" max="5238" width="9.125" bestFit="1" customWidth="1"/>
    <col min="5239" max="5252" width="9.125" customWidth="1"/>
    <col min="5253" max="5255" width="9.125" bestFit="1" customWidth="1"/>
    <col min="5256" max="5259" width="9.125" customWidth="1"/>
    <col min="5260" max="5261" width="9.125" bestFit="1" customWidth="1"/>
    <col min="5370" max="5370" width="10" customWidth="1"/>
    <col min="5371" max="5371" width="18.125" customWidth="1"/>
    <col min="5373" max="5373" width="9.875" bestFit="1" customWidth="1"/>
    <col min="5374" max="5494" width="9.125" bestFit="1" customWidth="1"/>
    <col min="5495" max="5508" width="9.125" customWidth="1"/>
    <col min="5509" max="5511" width="9.125" bestFit="1" customWidth="1"/>
    <col min="5512" max="5515" width="9.125" customWidth="1"/>
    <col min="5516" max="5517" width="9.125" bestFit="1" customWidth="1"/>
    <col min="5626" max="5626" width="10" customWidth="1"/>
    <col min="5627" max="5627" width="18.125" customWidth="1"/>
    <col min="5629" max="5629" width="9.875" bestFit="1" customWidth="1"/>
    <col min="5630" max="5750" width="9.125" bestFit="1" customWidth="1"/>
    <col min="5751" max="5764" width="9.125" customWidth="1"/>
    <col min="5765" max="5767" width="9.125" bestFit="1" customWidth="1"/>
    <col min="5768" max="5771" width="9.125" customWidth="1"/>
    <col min="5772" max="5773" width="9.125" bestFit="1" customWidth="1"/>
    <col min="5882" max="5882" width="10" customWidth="1"/>
    <col min="5883" max="5883" width="18.125" customWidth="1"/>
    <col min="5885" max="5885" width="9.875" bestFit="1" customWidth="1"/>
    <col min="5886" max="6006" width="9.125" bestFit="1" customWidth="1"/>
    <col min="6007" max="6020" width="9.125" customWidth="1"/>
    <col min="6021" max="6023" width="9.125" bestFit="1" customWidth="1"/>
    <col min="6024" max="6027" width="9.125" customWidth="1"/>
    <col min="6028" max="6029" width="9.125" bestFit="1" customWidth="1"/>
    <col min="6138" max="6138" width="10" customWidth="1"/>
    <col min="6139" max="6139" width="18.125" customWidth="1"/>
    <col min="6141" max="6141" width="9.875" bestFit="1" customWidth="1"/>
    <col min="6142" max="6262" width="9.125" bestFit="1" customWidth="1"/>
    <col min="6263" max="6276" width="9.125" customWidth="1"/>
    <col min="6277" max="6279" width="9.125" bestFit="1" customWidth="1"/>
    <col min="6280" max="6283" width="9.125" customWidth="1"/>
    <col min="6284" max="6285" width="9.125" bestFit="1" customWidth="1"/>
    <col min="6394" max="6394" width="10" customWidth="1"/>
    <col min="6395" max="6395" width="18.125" customWidth="1"/>
    <col min="6397" max="6397" width="9.875" bestFit="1" customWidth="1"/>
    <col min="6398" max="6518" width="9.125" bestFit="1" customWidth="1"/>
    <col min="6519" max="6532" width="9.125" customWidth="1"/>
    <col min="6533" max="6535" width="9.125" bestFit="1" customWidth="1"/>
    <col min="6536" max="6539" width="9.125" customWidth="1"/>
    <col min="6540" max="6541" width="9.125" bestFit="1" customWidth="1"/>
    <col min="6650" max="6650" width="10" customWidth="1"/>
    <col min="6651" max="6651" width="18.125" customWidth="1"/>
    <col min="6653" max="6653" width="9.875" bestFit="1" customWidth="1"/>
    <col min="6654" max="6774" width="9.125" bestFit="1" customWidth="1"/>
    <col min="6775" max="6788" width="9.125" customWidth="1"/>
    <col min="6789" max="6791" width="9.125" bestFit="1" customWidth="1"/>
    <col min="6792" max="6795" width="9.125" customWidth="1"/>
    <col min="6796" max="6797" width="9.125" bestFit="1" customWidth="1"/>
    <col min="6906" max="6906" width="10" customWidth="1"/>
    <col min="6907" max="6907" width="18.125" customWidth="1"/>
    <col min="6909" max="6909" width="9.875" bestFit="1" customWidth="1"/>
    <col min="6910" max="7030" width="9.125" bestFit="1" customWidth="1"/>
    <col min="7031" max="7044" width="9.125" customWidth="1"/>
    <col min="7045" max="7047" width="9.125" bestFit="1" customWidth="1"/>
    <col min="7048" max="7051" width="9.125" customWidth="1"/>
    <col min="7052" max="7053" width="9.125" bestFit="1" customWidth="1"/>
    <col min="7162" max="7162" width="10" customWidth="1"/>
    <col min="7163" max="7163" width="18.125" customWidth="1"/>
    <col min="7165" max="7165" width="9.875" bestFit="1" customWidth="1"/>
    <col min="7166" max="7286" width="9.125" bestFit="1" customWidth="1"/>
    <col min="7287" max="7300" width="9.125" customWidth="1"/>
    <col min="7301" max="7303" width="9.125" bestFit="1" customWidth="1"/>
    <col min="7304" max="7307" width="9.125" customWidth="1"/>
    <col min="7308" max="7309" width="9.125" bestFit="1" customWidth="1"/>
    <col min="7418" max="7418" width="10" customWidth="1"/>
    <col min="7419" max="7419" width="18.125" customWidth="1"/>
    <col min="7421" max="7421" width="9.875" bestFit="1" customWidth="1"/>
    <col min="7422" max="7542" width="9.125" bestFit="1" customWidth="1"/>
    <col min="7543" max="7556" width="9.125" customWidth="1"/>
    <col min="7557" max="7559" width="9.125" bestFit="1" customWidth="1"/>
    <col min="7560" max="7563" width="9.125" customWidth="1"/>
    <col min="7564" max="7565" width="9.125" bestFit="1" customWidth="1"/>
    <col min="7674" max="7674" width="10" customWidth="1"/>
    <col min="7675" max="7675" width="18.125" customWidth="1"/>
    <col min="7677" max="7677" width="9.875" bestFit="1" customWidth="1"/>
    <col min="7678" max="7798" width="9.125" bestFit="1" customWidth="1"/>
    <col min="7799" max="7812" width="9.125" customWidth="1"/>
    <col min="7813" max="7815" width="9.125" bestFit="1" customWidth="1"/>
    <col min="7816" max="7819" width="9.125" customWidth="1"/>
    <col min="7820" max="7821" width="9.125" bestFit="1" customWidth="1"/>
    <col min="7930" max="7930" width="10" customWidth="1"/>
    <col min="7931" max="7931" width="18.125" customWidth="1"/>
    <col min="7933" max="7933" width="9.875" bestFit="1" customWidth="1"/>
    <col min="7934" max="8054" width="9.125" bestFit="1" customWidth="1"/>
    <col min="8055" max="8068" width="9.125" customWidth="1"/>
    <col min="8069" max="8071" width="9.125" bestFit="1" customWidth="1"/>
    <col min="8072" max="8075" width="9.125" customWidth="1"/>
    <col min="8076" max="8077" width="9.125" bestFit="1" customWidth="1"/>
    <col min="8186" max="8186" width="10" customWidth="1"/>
    <col min="8187" max="8187" width="18.125" customWidth="1"/>
    <col min="8189" max="8189" width="9.875" bestFit="1" customWidth="1"/>
    <col min="8190" max="8310" width="9.125" bestFit="1" customWidth="1"/>
    <col min="8311" max="8324" width="9.125" customWidth="1"/>
    <col min="8325" max="8327" width="9.125" bestFit="1" customWidth="1"/>
    <col min="8328" max="8331" width="9.125" customWidth="1"/>
    <col min="8332" max="8333" width="9.125" bestFit="1" customWidth="1"/>
    <col min="8442" max="8442" width="10" customWidth="1"/>
    <col min="8443" max="8443" width="18.125" customWidth="1"/>
    <col min="8445" max="8445" width="9.875" bestFit="1" customWidth="1"/>
    <col min="8446" max="8566" width="9.125" bestFit="1" customWidth="1"/>
    <col min="8567" max="8580" width="9.125" customWidth="1"/>
    <col min="8581" max="8583" width="9.125" bestFit="1" customWidth="1"/>
    <col min="8584" max="8587" width="9.125" customWidth="1"/>
    <col min="8588" max="8589" width="9.125" bestFit="1" customWidth="1"/>
    <col min="8698" max="8698" width="10" customWidth="1"/>
    <col min="8699" max="8699" width="18.125" customWidth="1"/>
    <col min="8701" max="8701" width="9.875" bestFit="1" customWidth="1"/>
    <col min="8702" max="8822" width="9.125" bestFit="1" customWidth="1"/>
    <col min="8823" max="8836" width="9.125" customWidth="1"/>
    <col min="8837" max="8839" width="9.125" bestFit="1" customWidth="1"/>
    <col min="8840" max="8843" width="9.125" customWidth="1"/>
    <col min="8844" max="8845" width="9.125" bestFit="1" customWidth="1"/>
    <col min="8954" max="8954" width="10" customWidth="1"/>
    <col min="8955" max="8955" width="18.125" customWidth="1"/>
    <col min="8957" max="8957" width="9.875" bestFit="1" customWidth="1"/>
    <col min="8958" max="9078" width="9.125" bestFit="1" customWidth="1"/>
    <col min="9079" max="9092" width="9.125" customWidth="1"/>
    <col min="9093" max="9095" width="9.125" bestFit="1" customWidth="1"/>
    <col min="9096" max="9099" width="9.125" customWidth="1"/>
    <col min="9100" max="9101" width="9.125" bestFit="1" customWidth="1"/>
    <col min="9210" max="9210" width="10" customWidth="1"/>
    <col min="9211" max="9211" width="18.125" customWidth="1"/>
    <col min="9213" max="9213" width="9.875" bestFit="1" customWidth="1"/>
    <col min="9214" max="9334" width="9.125" bestFit="1" customWidth="1"/>
    <col min="9335" max="9348" width="9.125" customWidth="1"/>
    <col min="9349" max="9351" width="9.125" bestFit="1" customWidth="1"/>
    <col min="9352" max="9355" width="9.125" customWidth="1"/>
    <col min="9356" max="9357" width="9.125" bestFit="1" customWidth="1"/>
    <col min="9466" max="9466" width="10" customWidth="1"/>
    <col min="9467" max="9467" width="18.125" customWidth="1"/>
    <col min="9469" max="9469" width="9.875" bestFit="1" customWidth="1"/>
    <col min="9470" max="9590" width="9.125" bestFit="1" customWidth="1"/>
    <col min="9591" max="9604" width="9.125" customWidth="1"/>
    <col min="9605" max="9607" width="9.125" bestFit="1" customWidth="1"/>
    <col min="9608" max="9611" width="9.125" customWidth="1"/>
    <col min="9612" max="9613" width="9.125" bestFit="1" customWidth="1"/>
    <col min="9722" max="9722" width="10" customWidth="1"/>
    <col min="9723" max="9723" width="18.125" customWidth="1"/>
    <col min="9725" max="9725" width="9.875" bestFit="1" customWidth="1"/>
    <col min="9726" max="9846" width="9.125" bestFit="1" customWidth="1"/>
    <col min="9847" max="9860" width="9.125" customWidth="1"/>
    <col min="9861" max="9863" width="9.125" bestFit="1" customWidth="1"/>
    <col min="9864" max="9867" width="9.125" customWidth="1"/>
    <col min="9868" max="9869" width="9.125" bestFit="1" customWidth="1"/>
    <col min="9978" max="9978" width="10" customWidth="1"/>
    <col min="9979" max="9979" width="18.125" customWidth="1"/>
    <col min="9981" max="9981" width="9.875" bestFit="1" customWidth="1"/>
    <col min="9982" max="10102" width="9.125" bestFit="1" customWidth="1"/>
    <col min="10103" max="10116" width="9.125" customWidth="1"/>
    <col min="10117" max="10119" width="9.125" bestFit="1" customWidth="1"/>
    <col min="10120" max="10123" width="9.125" customWidth="1"/>
    <col min="10124" max="10125" width="9.125" bestFit="1" customWidth="1"/>
    <col min="10234" max="10234" width="10" customWidth="1"/>
    <col min="10235" max="10235" width="18.125" customWidth="1"/>
    <col min="10237" max="10237" width="9.875" bestFit="1" customWidth="1"/>
    <col min="10238" max="10358" width="9.125" bestFit="1" customWidth="1"/>
    <col min="10359" max="10372" width="9.125" customWidth="1"/>
    <col min="10373" max="10375" width="9.125" bestFit="1" customWidth="1"/>
    <col min="10376" max="10379" width="9.125" customWidth="1"/>
    <col min="10380" max="10381" width="9.125" bestFit="1" customWidth="1"/>
    <col min="10490" max="10490" width="10" customWidth="1"/>
    <col min="10491" max="10491" width="18.125" customWidth="1"/>
    <col min="10493" max="10493" width="9.875" bestFit="1" customWidth="1"/>
    <col min="10494" max="10614" width="9.125" bestFit="1" customWidth="1"/>
    <col min="10615" max="10628" width="9.125" customWidth="1"/>
    <col min="10629" max="10631" width="9.125" bestFit="1" customWidth="1"/>
    <col min="10632" max="10635" width="9.125" customWidth="1"/>
    <col min="10636" max="10637" width="9.125" bestFit="1" customWidth="1"/>
    <col min="10746" max="10746" width="10" customWidth="1"/>
    <col min="10747" max="10747" width="18.125" customWidth="1"/>
    <col min="10749" max="10749" width="9.875" bestFit="1" customWidth="1"/>
    <col min="10750" max="10870" width="9.125" bestFit="1" customWidth="1"/>
    <col min="10871" max="10884" width="9.125" customWidth="1"/>
    <col min="10885" max="10887" width="9.125" bestFit="1" customWidth="1"/>
    <col min="10888" max="10891" width="9.125" customWidth="1"/>
    <col min="10892" max="10893" width="9.125" bestFit="1" customWidth="1"/>
    <col min="11002" max="11002" width="10" customWidth="1"/>
    <col min="11003" max="11003" width="18.125" customWidth="1"/>
    <col min="11005" max="11005" width="9.875" bestFit="1" customWidth="1"/>
    <col min="11006" max="11126" width="9.125" bestFit="1" customWidth="1"/>
    <col min="11127" max="11140" width="9.125" customWidth="1"/>
    <col min="11141" max="11143" width="9.125" bestFit="1" customWidth="1"/>
    <col min="11144" max="11147" width="9.125" customWidth="1"/>
    <col min="11148" max="11149" width="9.125" bestFit="1" customWidth="1"/>
    <col min="11258" max="11258" width="10" customWidth="1"/>
    <col min="11259" max="11259" width="18.125" customWidth="1"/>
    <col min="11261" max="11261" width="9.875" bestFit="1" customWidth="1"/>
    <col min="11262" max="11382" width="9.125" bestFit="1" customWidth="1"/>
    <col min="11383" max="11396" width="9.125" customWidth="1"/>
    <col min="11397" max="11399" width="9.125" bestFit="1" customWidth="1"/>
    <col min="11400" max="11403" width="9.125" customWidth="1"/>
    <col min="11404" max="11405" width="9.125" bestFit="1" customWidth="1"/>
    <col min="11514" max="11514" width="10" customWidth="1"/>
    <col min="11515" max="11515" width="18.125" customWidth="1"/>
    <col min="11517" max="11517" width="9.875" bestFit="1" customWidth="1"/>
    <col min="11518" max="11638" width="9.125" bestFit="1" customWidth="1"/>
    <col min="11639" max="11652" width="9.125" customWidth="1"/>
    <col min="11653" max="11655" width="9.125" bestFit="1" customWidth="1"/>
    <col min="11656" max="11659" width="9.125" customWidth="1"/>
    <col min="11660" max="11661" width="9.125" bestFit="1" customWidth="1"/>
    <col min="11770" max="11770" width="10" customWidth="1"/>
    <col min="11771" max="11771" width="18.125" customWidth="1"/>
    <col min="11773" max="11773" width="9.875" bestFit="1" customWidth="1"/>
    <col min="11774" max="11894" width="9.125" bestFit="1" customWidth="1"/>
    <col min="11895" max="11908" width="9.125" customWidth="1"/>
    <col min="11909" max="11911" width="9.125" bestFit="1" customWidth="1"/>
    <col min="11912" max="11915" width="9.125" customWidth="1"/>
    <col min="11916" max="11917" width="9.125" bestFit="1" customWidth="1"/>
    <col min="12026" max="12026" width="10" customWidth="1"/>
    <col min="12027" max="12027" width="18.125" customWidth="1"/>
    <col min="12029" max="12029" width="9.875" bestFit="1" customWidth="1"/>
    <col min="12030" max="12150" width="9.125" bestFit="1" customWidth="1"/>
    <col min="12151" max="12164" width="9.125" customWidth="1"/>
    <col min="12165" max="12167" width="9.125" bestFit="1" customWidth="1"/>
    <col min="12168" max="12171" width="9.125" customWidth="1"/>
    <col min="12172" max="12173" width="9.125" bestFit="1" customWidth="1"/>
    <col min="12282" max="12282" width="10" customWidth="1"/>
    <col min="12283" max="12283" width="18.125" customWidth="1"/>
    <col min="12285" max="12285" width="9.875" bestFit="1" customWidth="1"/>
    <col min="12286" max="12406" width="9.125" bestFit="1" customWidth="1"/>
    <col min="12407" max="12420" width="9.125" customWidth="1"/>
    <col min="12421" max="12423" width="9.125" bestFit="1" customWidth="1"/>
    <col min="12424" max="12427" width="9.125" customWidth="1"/>
    <col min="12428" max="12429" width="9.125" bestFit="1" customWidth="1"/>
    <col min="12538" max="12538" width="10" customWidth="1"/>
    <col min="12539" max="12539" width="18.125" customWidth="1"/>
    <col min="12541" max="12541" width="9.875" bestFit="1" customWidth="1"/>
    <col min="12542" max="12662" width="9.125" bestFit="1" customWidth="1"/>
    <col min="12663" max="12676" width="9.125" customWidth="1"/>
    <col min="12677" max="12679" width="9.125" bestFit="1" customWidth="1"/>
    <col min="12680" max="12683" width="9.125" customWidth="1"/>
    <col min="12684" max="12685" width="9.125" bestFit="1" customWidth="1"/>
    <col min="12794" max="12794" width="10" customWidth="1"/>
    <col min="12795" max="12795" width="18.125" customWidth="1"/>
    <col min="12797" max="12797" width="9.875" bestFit="1" customWidth="1"/>
    <col min="12798" max="12918" width="9.125" bestFit="1" customWidth="1"/>
    <col min="12919" max="12932" width="9.125" customWidth="1"/>
    <col min="12933" max="12935" width="9.125" bestFit="1" customWidth="1"/>
    <col min="12936" max="12939" width="9.125" customWidth="1"/>
    <col min="12940" max="12941" width="9.125" bestFit="1" customWidth="1"/>
    <col min="13050" max="13050" width="10" customWidth="1"/>
    <col min="13051" max="13051" width="18.125" customWidth="1"/>
    <col min="13053" max="13053" width="9.875" bestFit="1" customWidth="1"/>
    <col min="13054" max="13174" width="9.125" bestFit="1" customWidth="1"/>
    <col min="13175" max="13188" width="9.125" customWidth="1"/>
    <col min="13189" max="13191" width="9.125" bestFit="1" customWidth="1"/>
    <col min="13192" max="13195" width="9.125" customWidth="1"/>
    <col min="13196" max="13197" width="9.125" bestFit="1" customWidth="1"/>
    <col min="13306" max="13306" width="10" customWidth="1"/>
    <col min="13307" max="13307" width="18.125" customWidth="1"/>
    <col min="13309" max="13309" width="9.875" bestFit="1" customWidth="1"/>
    <col min="13310" max="13430" width="9.125" bestFit="1" customWidth="1"/>
    <col min="13431" max="13444" width="9.125" customWidth="1"/>
    <col min="13445" max="13447" width="9.125" bestFit="1" customWidth="1"/>
    <col min="13448" max="13451" width="9.125" customWidth="1"/>
    <col min="13452" max="13453" width="9.125" bestFit="1" customWidth="1"/>
    <col min="13562" max="13562" width="10" customWidth="1"/>
    <col min="13563" max="13563" width="18.125" customWidth="1"/>
    <col min="13565" max="13565" width="9.875" bestFit="1" customWidth="1"/>
    <col min="13566" max="13686" width="9.125" bestFit="1" customWidth="1"/>
    <col min="13687" max="13700" width="9.125" customWidth="1"/>
    <col min="13701" max="13703" width="9.125" bestFit="1" customWidth="1"/>
    <col min="13704" max="13707" width="9.125" customWidth="1"/>
    <col min="13708" max="13709" width="9.125" bestFit="1" customWidth="1"/>
    <col min="13818" max="13818" width="10" customWidth="1"/>
    <col min="13819" max="13819" width="18.125" customWidth="1"/>
    <col min="13821" max="13821" width="9.875" bestFit="1" customWidth="1"/>
    <col min="13822" max="13942" width="9.125" bestFit="1" customWidth="1"/>
    <col min="13943" max="13956" width="9.125" customWidth="1"/>
    <col min="13957" max="13959" width="9.125" bestFit="1" customWidth="1"/>
    <col min="13960" max="13963" width="9.125" customWidth="1"/>
    <col min="13964" max="13965" width="9.125" bestFit="1" customWidth="1"/>
    <col min="14074" max="14074" width="10" customWidth="1"/>
    <col min="14075" max="14075" width="18.125" customWidth="1"/>
    <col min="14077" max="14077" width="9.875" bestFit="1" customWidth="1"/>
    <col min="14078" max="14198" width="9.125" bestFit="1" customWidth="1"/>
    <col min="14199" max="14212" width="9.125" customWidth="1"/>
    <col min="14213" max="14215" width="9.125" bestFit="1" customWidth="1"/>
    <col min="14216" max="14219" width="9.125" customWidth="1"/>
    <col min="14220" max="14221" width="9.125" bestFit="1" customWidth="1"/>
    <col min="14330" max="14330" width="10" customWidth="1"/>
    <col min="14331" max="14331" width="18.125" customWidth="1"/>
    <col min="14333" max="14333" width="9.875" bestFit="1" customWidth="1"/>
    <col min="14334" max="14454" width="9.125" bestFit="1" customWidth="1"/>
    <col min="14455" max="14468" width="9.125" customWidth="1"/>
    <col min="14469" max="14471" width="9.125" bestFit="1" customWidth="1"/>
    <col min="14472" max="14475" width="9.125" customWidth="1"/>
    <col min="14476" max="14477" width="9.125" bestFit="1" customWidth="1"/>
    <col min="14586" max="14586" width="10" customWidth="1"/>
    <col min="14587" max="14587" width="18.125" customWidth="1"/>
    <col min="14589" max="14589" width="9.875" bestFit="1" customWidth="1"/>
    <col min="14590" max="14710" width="9.125" bestFit="1" customWidth="1"/>
    <col min="14711" max="14724" width="9.125" customWidth="1"/>
    <col min="14725" max="14727" width="9.125" bestFit="1" customWidth="1"/>
    <col min="14728" max="14731" width="9.125" customWidth="1"/>
    <col min="14732" max="14733" width="9.125" bestFit="1" customWidth="1"/>
    <col min="14842" max="14842" width="10" customWidth="1"/>
    <col min="14843" max="14843" width="18.125" customWidth="1"/>
    <col min="14845" max="14845" width="9.875" bestFit="1" customWidth="1"/>
    <col min="14846" max="14966" width="9.125" bestFit="1" customWidth="1"/>
    <col min="14967" max="14980" width="9.125" customWidth="1"/>
    <col min="14981" max="14983" width="9.125" bestFit="1" customWidth="1"/>
    <col min="14984" max="14987" width="9.125" customWidth="1"/>
    <col min="14988" max="14989" width="9.125" bestFit="1" customWidth="1"/>
    <col min="15098" max="15098" width="10" customWidth="1"/>
    <col min="15099" max="15099" width="18.125" customWidth="1"/>
    <col min="15101" max="15101" width="9.875" bestFit="1" customWidth="1"/>
    <col min="15102" max="15222" width="9.125" bestFit="1" customWidth="1"/>
    <col min="15223" max="15236" width="9.125" customWidth="1"/>
    <col min="15237" max="15239" width="9.125" bestFit="1" customWidth="1"/>
    <col min="15240" max="15243" width="9.125" customWidth="1"/>
    <col min="15244" max="15245" width="9.125" bestFit="1" customWidth="1"/>
    <col min="15354" max="15354" width="10" customWidth="1"/>
    <col min="15355" max="15355" width="18.125" customWidth="1"/>
    <col min="15357" max="15357" width="9.875" bestFit="1" customWidth="1"/>
    <col min="15358" max="15478" width="9.125" bestFit="1" customWidth="1"/>
    <col min="15479" max="15492" width="9.125" customWidth="1"/>
    <col min="15493" max="15495" width="9.125" bestFit="1" customWidth="1"/>
    <col min="15496" max="15499" width="9.125" customWidth="1"/>
    <col min="15500" max="15501" width="9.125" bestFit="1" customWidth="1"/>
    <col min="15610" max="15610" width="10" customWidth="1"/>
    <col min="15611" max="15611" width="18.125" customWidth="1"/>
    <col min="15613" max="15613" width="9.875" bestFit="1" customWidth="1"/>
    <col min="15614" max="15734" width="9.125" bestFit="1" customWidth="1"/>
    <col min="15735" max="15748" width="9.125" customWidth="1"/>
    <col min="15749" max="15751" width="9.125" bestFit="1" customWidth="1"/>
    <col min="15752" max="15755" width="9.125" customWidth="1"/>
    <col min="15756" max="15757" width="9.125" bestFit="1" customWidth="1"/>
    <col min="15866" max="15866" width="10" customWidth="1"/>
    <col min="15867" max="15867" width="18.125" customWidth="1"/>
    <col min="15869" max="15869" width="9.875" bestFit="1" customWidth="1"/>
    <col min="15870" max="15990" width="9.125" bestFit="1" customWidth="1"/>
    <col min="15991" max="16004" width="9.125" customWidth="1"/>
    <col min="16005" max="16007" width="9.125" bestFit="1" customWidth="1"/>
    <col min="16008" max="16011" width="9.125" customWidth="1"/>
    <col min="16012" max="16013" width="9.125" bestFit="1" customWidth="1"/>
    <col min="16122" max="16122" width="10" customWidth="1"/>
    <col min="16123" max="16123" width="18.125" customWidth="1"/>
    <col min="16125" max="16125" width="9.875" bestFit="1" customWidth="1"/>
    <col min="16126" max="16246" width="9.125" bestFit="1" customWidth="1"/>
    <col min="16247" max="16260" width="9.125" customWidth="1"/>
    <col min="16261" max="16263" width="9.125" bestFit="1" customWidth="1"/>
    <col min="16264" max="16267" width="9.125" customWidth="1"/>
    <col min="16268" max="16269" width="9.125" bestFit="1" customWidth="1"/>
  </cols>
  <sheetData>
    <row r="1" spans="1:149" x14ac:dyDescent="0.15">
      <c r="A1" t="s">
        <v>857</v>
      </c>
      <c r="B1" t="s">
        <v>858</v>
      </c>
      <c r="C1" s="44" t="s">
        <v>383</v>
      </c>
      <c r="D1" t="s">
        <v>384</v>
      </c>
      <c r="E1" t="s">
        <v>0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K1" t="s">
        <v>390</v>
      </c>
      <c r="L1" t="s">
        <v>391</v>
      </c>
      <c r="M1" t="s">
        <v>392</v>
      </c>
      <c r="N1" t="s">
        <v>393</v>
      </c>
      <c r="O1" t="s">
        <v>394</v>
      </c>
      <c r="P1" t="s">
        <v>395</v>
      </c>
      <c r="Q1" t="s">
        <v>396</v>
      </c>
      <c r="R1" t="s">
        <v>397</v>
      </c>
      <c r="S1" t="s">
        <v>398</v>
      </c>
      <c r="T1" t="s">
        <v>399</v>
      </c>
      <c r="U1" t="s">
        <v>400</v>
      </c>
      <c r="V1" t="s">
        <v>401</v>
      </c>
      <c r="W1" t="s">
        <v>402</v>
      </c>
      <c r="X1" t="s">
        <v>403</v>
      </c>
      <c r="Y1" t="s">
        <v>404</v>
      </c>
      <c r="Z1" s="45" t="s">
        <v>405</v>
      </c>
      <c r="AA1" s="45" t="s">
        <v>406</v>
      </c>
      <c r="AB1" s="47" t="s">
        <v>407</v>
      </c>
      <c r="AC1" s="47" t="s">
        <v>859</v>
      </c>
      <c r="AD1" t="s">
        <v>408</v>
      </c>
      <c r="AE1" t="s">
        <v>409</v>
      </c>
      <c r="AF1" t="s">
        <v>410</v>
      </c>
      <c r="AG1" t="s">
        <v>408</v>
      </c>
      <c r="AH1" t="s">
        <v>409</v>
      </c>
      <c r="AI1" t="s">
        <v>410</v>
      </c>
      <c r="AJ1" s="48" t="s">
        <v>411</v>
      </c>
      <c r="AK1" t="s">
        <v>412</v>
      </c>
      <c r="DV1" s="45"/>
      <c r="DW1" s="46"/>
      <c r="DX1" s="47"/>
      <c r="DY1" s="47"/>
      <c r="DZ1" s="47"/>
      <c r="EA1" s="47"/>
      <c r="EB1" s="45"/>
      <c r="EC1" s="46"/>
      <c r="ED1" s="47"/>
      <c r="EE1" s="47"/>
      <c r="EF1" s="47"/>
      <c r="EG1" s="47"/>
      <c r="EH1" s="47"/>
      <c r="EI1" s="47"/>
      <c r="EJ1" s="47"/>
      <c r="EK1"/>
      <c r="ER1" s="48"/>
    </row>
    <row r="2" spans="1:149" x14ac:dyDescent="0.15">
      <c r="A2" s="44" t="s">
        <v>802</v>
      </c>
      <c r="B2" s="44" t="s">
        <v>37</v>
      </c>
      <c r="C2" s="49"/>
      <c r="D2">
        <v>0</v>
      </c>
      <c r="E2" s="50">
        <f>[1]集計FORM!E2</f>
        <v>1402034</v>
      </c>
      <c r="F2" s="50">
        <f>[1]集計FORM!F2</f>
        <v>49129</v>
      </c>
      <c r="G2" s="50">
        <f>[1]集計FORM!L2</f>
        <v>53363</v>
      </c>
      <c r="H2" s="50">
        <f>[1]集計FORM!R2</f>
        <v>55519</v>
      </c>
      <c r="I2" s="50">
        <f>[1]集計FORM!X2</f>
        <v>61190</v>
      </c>
      <c r="J2" s="50">
        <f>[1]集計FORM!AD2</f>
        <v>82175</v>
      </c>
      <c r="K2" s="50">
        <f>[1]集計FORM!AJ2</f>
        <v>77354</v>
      </c>
      <c r="L2" s="50">
        <f>[1]集計FORM!AP2</f>
        <v>76244</v>
      </c>
      <c r="M2" s="50">
        <f>[1]集計FORM!AV2</f>
        <v>82077</v>
      </c>
      <c r="N2" s="50">
        <f>[1]集計FORM!BB2</f>
        <v>94036</v>
      </c>
      <c r="O2" s="50">
        <f>[1]集計FORM!BH2</f>
        <v>111781</v>
      </c>
      <c r="P2" s="50">
        <f>[1]集計FORM!BN2</f>
        <v>99648</v>
      </c>
      <c r="Q2" s="50">
        <f>[1]集計FORM!BT2</f>
        <v>87937</v>
      </c>
      <c r="R2" s="50">
        <f>[1]集計FORM!BZ2</f>
        <v>75638</v>
      </c>
      <c r="S2" s="50">
        <f>[1]集計FORM!CF2</f>
        <v>81319</v>
      </c>
      <c r="T2" s="50">
        <f>[1]集計FORM!CL2</f>
        <v>105107</v>
      </c>
      <c r="U2" s="50">
        <f>[1]集計FORM!CR2</f>
        <v>81257</v>
      </c>
      <c r="V2" s="50">
        <f>[1]集計FORM!CX2</f>
        <v>60606</v>
      </c>
      <c r="W2" s="50">
        <f>[1]集計FORM!DD2</f>
        <v>41546</v>
      </c>
      <c r="X2" s="50">
        <f>[1]集計FORM!DJ2</f>
        <v>19327</v>
      </c>
      <c r="Y2" s="50">
        <f>[1]集計FORM!DP2</f>
        <v>5764</v>
      </c>
      <c r="Z2" s="50">
        <f>[1]集計FORM!DV2</f>
        <v>942</v>
      </c>
      <c r="AA2" s="50">
        <f>[1]集計FORM!EB2</f>
        <v>74</v>
      </c>
      <c r="AB2" s="50">
        <f>[1]集計FORM!EH2</f>
        <v>1</v>
      </c>
      <c r="AC2" s="50">
        <f>SUM(Z2:AB2)</f>
        <v>1017</v>
      </c>
      <c r="AD2" s="50">
        <f>[1]集計FORM!EK2</f>
        <v>158011</v>
      </c>
      <c r="AE2" s="50">
        <f>[1]集計FORM!EL2</f>
        <v>848080</v>
      </c>
      <c r="AF2" s="50">
        <f>[1]集計FORM!EM2</f>
        <v>395943</v>
      </c>
      <c r="AG2" s="50">
        <f>[1]集計FORM!EO2</f>
        <v>11.3</v>
      </c>
      <c r="AH2" s="50">
        <f>[1]集計FORM!EP2</f>
        <v>60.5</v>
      </c>
      <c r="AI2" s="50">
        <f>[1]集計FORM!EQ2</f>
        <v>28.2</v>
      </c>
      <c r="AJ2" s="48">
        <f>[1]集計FORM!ER2</f>
        <v>47</v>
      </c>
      <c r="AK2" s="50">
        <f>[1]集計FORM!ES2</f>
        <v>110</v>
      </c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48"/>
      <c r="ES2" s="50"/>
    </row>
    <row r="3" spans="1:149" x14ac:dyDescent="0.15">
      <c r="A3" s="44" t="s">
        <v>802</v>
      </c>
      <c r="B3" s="44" t="s">
        <v>37</v>
      </c>
      <c r="C3" s="49"/>
      <c r="D3">
        <v>1</v>
      </c>
      <c r="E3" s="50">
        <f>[1]集計FORM!E3</f>
        <v>664295</v>
      </c>
      <c r="F3" s="50">
        <f>[1]集計FORM!F3</f>
        <v>25255</v>
      </c>
      <c r="G3" s="50">
        <f>[1]集計FORM!L3</f>
        <v>27458</v>
      </c>
      <c r="H3" s="50">
        <f>[1]集計FORM!R3</f>
        <v>28478</v>
      </c>
      <c r="I3" s="50">
        <f>[1]集計FORM!X3</f>
        <v>31057</v>
      </c>
      <c r="J3" s="50">
        <f>[1]集計FORM!AD3</f>
        <v>41331</v>
      </c>
      <c r="K3" s="50">
        <f>[1]集計FORM!AJ3</f>
        <v>37883</v>
      </c>
      <c r="L3" s="50">
        <f>[1]集計FORM!AP3</f>
        <v>37541</v>
      </c>
      <c r="M3" s="50">
        <f>[1]集計FORM!AV3</f>
        <v>39999</v>
      </c>
      <c r="N3" s="50">
        <f>[1]集計FORM!BB3</f>
        <v>46066</v>
      </c>
      <c r="O3" s="50">
        <f>[1]集計FORM!BH3</f>
        <v>54520</v>
      </c>
      <c r="P3" s="50">
        <f>[1]集計FORM!BN3</f>
        <v>48668</v>
      </c>
      <c r="Q3" s="50">
        <f>[1]集計FORM!BT3</f>
        <v>42583</v>
      </c>
      <c r="R3" s="50">
        <f>[1]集計FORM!BZ3</f>
        <v>36723</v>
      </c>
      <c r="S3" s="50">
        <f>[1]集計FORM!CF3</f>
        <v>38300</v>
      </c>
      <c r="T3" s="50">
        <f>[1]集計FORM!CL3</f>
        <v>48164</v>
      </c>
      <c r="U3" s="50">
        <f>[1]集計FORM!CR3</f>
        <v>34875</v>
      </c>
      <c r="V3" s="50">
        <f>[1]集計FORM!CX3</f>
        <v>24397</v>
      </c>
      <c r="W3" s="50">
        <f>[1]集計FORM!DD3</f>
        <v>14676</v>
      </c>
      <c r="X3" s="50">
        <f>[1]集計FORM!DJ3</f>
        <v>5195</v>
      </c>
      <c r="Y3" s="50">
        <f>[1]集計FORM!DP3</f>
        <v>1021</v>
      </c>
      <c r="Z3" s="50">
        <f>[1]集計FORM!DV3</f>
        <v>100</v>
      </c>
      <c r="AA3" s="50">
        <f>[1]集計FORM!EB3</f>
        <v>5</v>
      </c>
      <c r="AB3" s="50">
        <f>[1]集計FORM!EH3</f>
        <v>0</v>
      </c>
      <c r="AC3" s="50">
        <f t="shared" ref="AC3:AC66" si="0">SUM(Z3:AB3)</f>
        <v>105</v>
      </c>
      <c r="AD3" s="50">
        <f>[1]集計FORM!EK3</f>
        <v>81191</v>
      </c>
      <c r="AE3" s="50">
        <f>[1]集計FORM!EL3</f>
        <v>416371</v>
      </c>
      <c r="AF3" s="50">
        <f>[1]集計FORM!EM3</f>
        <v>166733</v>
      </c>
      <c r="AG3" s="50">
        <f>[1]集計FORM!EO3</f>
        <v>12.2</v>
      </c>
      <c r="AH3" s="50">
        <f>[1]集計FORM!EP3</f>
        <v>62.7</v>
      </c>
      <c r="AI3" s="50">
        <f>[1]集計FORM!EQ3</f>
        <v>25.1</v>
      </c>
      <c r="AJ3" s="48">
        <f>[1]集計FORM!ER3</f>
        <v>45.2</v>
      </c>
      <c r="AK3" s="50">
        <f>[1]集計FORM!ES3</f>
        <v>0</v>
      </c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48"/>
      <c r="ES3" s="50"/>
    </row>
    <row r="4" spans="1:149" x14ac:dyDescent="0.15">
      <c r="A4" s="44" t="s">
        <v>802</v>
      </c>
      <c r="B4" s="44" t="s">
        <v>37</v>
      </c>
      <c r="C4" s="44" t="s">
        <v>413</v>
      </c>
      <c r="D4">
        <v>2</v>
      </c>
      <c r="E4" s="50">
        <f>[1]集計FORM!E4</f>
        <v>737739</v>
      </c>
      <c r="F4" s="50">
        <f>[1]集計FORM!F4</f>
        <v>23874</v>
      </c>
      <c r="G4" s="50">
        <f>[1]集計FORM!L4</f>
        <v>25905</v>
      </c>
      <c r="H4" s="50">
        <f>[1]集計FORM!R4</f>
        <v>27041</v>
      </c>
      <c r="I4" s="50">
        <f>[1]集計FORM!X4</f>
        <v>30133</v>
      </c>
      <c r="J4" s="50">
        <f>[1]集計FORM!AD4</f>
        <v>40844</v>
      </c>
      <c r="K4" s="50">
        <f>[1]集計FORM!AJ4</f>
        <v>39471</v>
      </c>
      <c r="L4" s="50">
        <f>[1]集計FORM!AP4</f>
        <v>38703</v>
      </c>
      <c r="M4" s="50">
        <f>[1]集計FORM!AV4</f>
        <v>42078</v>
      </c>
      <c r="N4" s="50">
        <f>[1]集計FORM!BB4</f>
        <v>47970</v>
      </c>
      <c r="O4" s="50">
        <f>[1]集計FORM!BH4</f>
        <v>57261</v>
      </c>
      <c r="P4" s="50">
        <f>[1]集計FORM!BN4</f>
        <v>50980</v>
      </c>
      <c r="Q4" s="50">
        <f>[1]集計FORM!BT4</f>
        <v>45354</v>
      </c>
      <c r="R4" s="50">
        <f>[1]集計FORM!BZ4</f>
        <v>38915</v>
      </c>
      <c r="S4" s="50">
        <f>[1]集計FORM!CF4</f>
        <v>43019</v>
      </c>
      <c r="T4" s="50">
        <f>[1]集計FORM!CL4</f>
        <v>56943</v>
      </c>
      <c r="U4" s="50">
        <f>[1]集計FORM!CR4</f>
        <v>46382</v>
      </c>
      <c r="V4" s="50">
        <f>[1]集計FORM!CX4</f>
        <v>36209</v>
      </c>
      <c r="W4" s="50">
        <f>[1]集計FORM!DD4</f>
        <v>26870</v>
      </c>
      <c r="X4" s="50">
        <f>[1]集計FORM!DJ4</f>
        <v>14132</v>
      </c>
      <c r="Y4" s="50">
        <f>[1]集計FORM!DP4</f>
        <v>4743</v>
      </c>
      <c r="Z4" s="50">
        <f>[1]集計FORM!DV4</f>
        <v>842</v>
      </c>
      <c r="AA4" s="50">
        <f>[1]集計FORM!EB4</f>
        <v>69</v>
      </c>
      <c r="AB4" s="50">
        <f>[1]集計FORM!EH4</f>
        <v>1</v>
      </c>
      <c r="AC4" s="50">
        <f t="shared" si="0"/>
        <v>912</v>
      </c>
      <c r="AD4" s="50">
        <f>[1]集計FORM!EK4</f>
        <v>76820</v>
      </c>
      <c r="AE4" s="50">
        <f>[1]集計FORM!EL4</f>
        <v>431709</v>
      </c>
      <c r="AF4" s="50">
        <f>[1]集計FORM!EM4</f>
        <v>229210</v>
      </c>
      <c r="AG4" s="50">
        <f>[1]集計FORM!EO4</f>
        <v>10.4</v>
      </c>
      <c r="AH4" s="50">
        <f>[1]集計FORM!EP4</f>
        <v>58.5</v>
      </c>
      <c r="AI4" s="50">
        <f>[1]集計FORM!EQ4</f>
        <v>31.1</v>
      </c>
      <c r="AJ4" s="48">
        <f>[1]集計FORM!ER4</f>
        <v>48.6</v>
      </c>
      <c r="AK4" s="50">
        <f>[1]集計FORM!ES4</f>
        <v>0</v>
      </c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48"/>
      <c r="ES4" s="50"/>
    </row>
    <row r="5" spans="1:149" x14ac:dyDescent="0.15">
      <c r="A5" s="44" t="s">
        <v>39</v>
      </c>
      <c r="B5" s="44" t="s">
        <v>40</v>
      </c>
      <c r="C5" s="44" t="s">
        <v>413</v>
      </c>
      <c r="D5">
        <v>0</v>
      </c>
      <c r="E5" s="50">
        <f>[1]集計FORM!E5</f>
        <v>109304</v>
      </c>
      <c r="F5" s="50">
        <f>[1]集計FORM!F5</f>
        <v>3529</v>
      </c>
      <c r="G5" s="50">
        <f>[1]集計FORM!L5</f>
        <v>4143</v>
      </c>
      <c r="H5" s="50">
        <f>[1]集計FORM!R5</f>
        <v>4456</v>
      </c>
      <c r="I5" s="50">
        <f>[1]集計FORM!X5</f>
        <v>5067</v>
      </c>
      <c r="J5" s="50">
        <f>[1]集計FORM!AD5</f>
        <v>6670</v>
      </c>
      <c r="K5" s="50">
        <f>[1]集計FORM!AJ5</f>
        <v>4809</v>
      </c>
      <c r="L5" s="50">
        <f>[1]集計FORM!AP5</f>
        <v>4766</v>
      </c>
      <c r="M5" s="50">
        <f>[1]集計FORM!AV5</f>
        <v>5673</v>
      </c>
      <c r="N5" s="50">
        <f>[1]集計FORM!BB5</f>
        <v>6858</v>
      </c>
      <c r="O5" s="50">
        <f>[1]集計FORM!BH5</f>
        <v>8378</v>
      </c>
      <c r="P5" s="50">
        <f>[1]集計FORM!BN5</f>
        <v>7862</v>
      </c>
      <c r="Q5" s="50">
        <f>[1]集計FORM!BT5</f>
        <v>7376</v>
      </c>
      <c r="R5" s="50">
        <f>[1]集計FORM!BZ5</f>
        <v>6506</v>
      </c>
      <c r="S5" s="50">
        <f>[1]集計FORM!CF5</f>
        <v>6685</v>
      </c>
      <c r="T5" s="50">
        <f>[1]集計FORM!CL5</f>
        <v>8496</v>
      </c>
      <c r="U5" s="50">
        <f>[1]集計FORM!CR5</f>
        <v>6493</v>
      </c>
      <c r="V5" s="50">
        <f>[1]集計FORM!CX5</f>
        <v>5085</v>
      </c>
      <c r="W5" s="50">
        <f>[1]集計FORM!DD5</f>
        <v>3862</v>
      </c>
      <c r="X5" s="50">
        <f>[1]集計FORM!DJ5</f>
        <v>1856</v>
      </c>
      <c r="Y5" s="50">
        <f>[1]集計FORM!DP5</f>
        <v>618</v>
      </c>
      <c r="Z5" s="50">
        <f>[1]集計FORM!DV5</f>
        <v>108</v>
      </c>
      <c r="AA5" s="50">
        <f>[1]集計FORM!EB5</f>
        <v>8</v>
      </c>
      <c r="AB5" s="50">
        <f>[1]集計FORM!EH5</f>
        <v>0</v>
      </c>
      <c r="AC5" s="50">
        <f t="shared" si="0"/>
        <v>116</v>
      </c>
      <c r="AD5" s="50">
        <f>[1]集計FORM!EK5</f>
        <v>12128</v>
      </c>
      <c r="AE5" s="50">
        <f>[1]集計FORM!EL5</f>
        <v>63965</v>
      </c>
      <c r="AF5" s="50">
        <f>[1]集計FORM!EM5</f>
        <v>33211</v>
      </c>
      <c r="AG5" s="50">
        <f>[1]集計FORM!EO5</f>
        <v>11.1</v>
      </c>
      <c r="AH5" s="50">
        <f>[1]集計FORM!EP5</f>
        <v>58.5</v>
      </c>
      <c r="AI5" s="50">
        <f>[1]集計FORM!EQ5</f>
        <v>30.4</v>
      </c>
      <c r="AJ5" s="48">
        <f>[1]集計FORM!ER5</f>
        <v>48.3</v>
      </c>
      <c r="AK5" s="50">
        <f>[1]集計FORM!ES5</f>
        <v>109</v>
      </c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48"/>
      <c r="ES5" s="50"/>
    </row>
    <row r="6" spans="1:149" x14ac:dyDescent="0.15">
      <c r="A6" s="44" t="s">
        <v>39</v>
      </c>
      <c r="B6" s="44" t="s">
        <v>40</v>
      </c>
      <c r="C6" s="44" t="s">
        <v>413</v>
      </c>
      <c r="D6">
        <v>1</v>
      </c>
      <c r="E6" s="50">
        <f>[1]集計FORM!E6</f>
        <v>51387</v>
      </c>
      <c r="F6" s="50">
        <f>[1]集計FORM!F6</f>
        <v>1809</v>
      </c>
      <c r="G6" s="50">
        <f>[1]集計FORM!L6</f>
        <v>2173</v>
      </c>
      <c r="H6" s="50">
        <f>[1]集計FORM!R6</f>
        <v>2233</v>
      </c>
      <c r="I6" s="50">
        <f>[1]集計FORM!X6</f>
        <v>2576</v>
      </c>
      <c r="J6" s="50">
        <f>[1]集計FORM!AD6</f>
        <v>3554</v>
      </c>
      <c r="K6" s="50">
        <f>[1]集計FORM!AJ6</f>
        <v>2273</v>
      </c>
      <c r="L6" s="50">
        <f>[1]集計FORM!AP6</f>
        <v>2318</v>
      </c>
      <c r="M6" s="50">
        <f>[1]集計FORM!AV6</f>
        <v>2759</v>
      </c>
      <c r="N6" s="50">
        <f>[1]集計FORM!BB6</f>
        <v>3342</v>
      </c>
      <c r="O6" s="50">
        <f>[1]集計FORM!BH6</f>
        <v>4054</v>
      </c>
      <c r="P6" s="50">
        <f>[1]集計FORM!BN6</f>
        <v>3771</v>
      </c>
      <c r="Q6" s="50">
        <f>[1]集計FORM!BT6</f>
        <v>3551</v>
      </c>
      <c r="R6" s="50">
        <f>[1]集計FORM!BZ6</f>
        <v>3176</v>
      </c>
      <c r="S6" s="50">
        <f>[1]集計FORM!CF6</f>
        <v>3185</v>
      </c>
      <c r="T6" s="50">
        <f>[1]集計FORM!CL6</f>
        <v>3831</v>
      </c>
      <c r="U6" s="50">
        <f>[1]集計FORM!CR6</f>
        <v>2796</v>
      </c>
      <c r="V6" s="50">
        <f>[1]集計FORM!CX6</f>
        <v>1973</v>
      </c>
      <c r="W6" s="50">
        <f>[1]集計FORM!DD6</f>
        <v>1352</v>
      </c>
      <c r="X6" s="50">
        <f>[1]集計FORM!DJ6</f>
        <v>520</v>
      </c>
      <c r="Y6" s="50">
        <f>[1]集計FORM!DP6</f>
        <v>129</v>
      </c>
      <c r="Z6" s="50">
        <f>[1]集計FORM!DV6</f>
        <v>12</v>
      </c>
      <c r="AA6" s="50">
        <f>[1]集計FORM!EB6</f>
        <v>0</v>
      </c>
      <c r="AB6" s="50">
        <f>[1]集計FORM!EH6</f>
        <v>0</v>
      </c>
      <c r="AC6" s="50">
        <f t="shared" si="0"/>
        <v>12</v>
      </c>
      <c r="AD6" s="50">
        <f>[1]集計FORM!EK6</f>
        <v>6215</v>
      </c>
      <c r="AE6" s="50">
        <f>[1]集計FORM!EL6</f>
        <v>31374</v>
      </c>
      <c r="AF6" s="50">
        <f>[1]集計FORM!EM6</f>
        <v>13798</v>
      </c>
      <c r="AG6" s="50">
        <f>[1]集計FORM!EO6</f>
        <v>12.1</v>
      </c>
      <c r="AH6" s="50">
        <f>[1]集計FORM!EP6</f>
        <v>61.1</v>
      </c>
      <c r="AI6" s="50">
        <f>[1]集計FORM!EQ6</f>
        <v>26.9</v>
      </c>
      <c r="AJ6" s="48">
        <f>[1]集計FORM!ER6</f>
        <v>46.2</v>
      </c>
      <c r="AK6" s="50">
        <f>[1]集計FORM!ES6</f>
        <v>0</v>
      </c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48"/>
      <c r="ES6" s="50"/>
    </row>
    <row r="7" spans="1:149" x14ac:dyDescent="0.15">
      <c r="A7" s="44" t="s">
        <v>39</v>
      </c>
      <c r="B7" s="44" t="s">
        <v>40</v>
      </c>
      <c r="C7" s="44" t="s">
        <v>413</v>
      </c>
      <c r="D7">
        <v>2</v>
      </c>
      <c r="E7" s="50">
        <f>[1]集計FORM!E7</f>
        <v>57917</v>
      </c>
      <c r="F7" s="50">
        <f>[1]集計FORM!F7</f>
        <v>1720</v>
      </c>
      <c r="G7" s="50">
        <f>[1]集計FORM!L7</f>
        <v>1970</v>
      </c>
      <c r="H7" s="50">
        <f>[1]集計FORM!R7</f>
        <v>2223</v>
      </c>
      <c r="I7" s="50">
        <f>[1]集計FORM!X7</f>
        <v>2491</v>
      </c>
      <c r="J7" s="50">
        <f>[1]集計FORM!AD7</f>
        <v>3116</v>
      </c>
      <c r="K7" s="50">
        <f>[1]集計FORM!AJ7</f>
        <v>2536</v>
      </c>
      <c r="L7" s="50">
        <f>[1]集計FORM!AP7</f>
        <v>2448</v>
      </c>
      <c r="M7" s="50">
        <f>[1]集計FORM!AV7</f>
        <v>2914</v>
      </c>
      <c r="N7" s="50">
        <f>[1]集計FORM!BB7</f>
        <v>3516</v>
      </c>
      <c r="O7" s="50">
        <f>[1]集計FORM!BH7</f>
        <v>4324</v>
      </c>
      <c r="P7" s="50">
        <f>[1]集計FORM!BN7</f>
        <v>4091</v>
      </c>
      <c r="Q7" s="50">
        <f>[1]集計FORM!BT7</f>
        <v>3825</v>
      </c>
      <c r="R7" s="50">
        <f>[1]集計FORM!BZ7</f>
        <v>3330</v>
      </c>
      <c r="S7" s="50">
        <f>[1]集計FORM!CF7</f>
        <v>3500</v>
      </c>
      <c r="T7" s="50">
        <f>[1]集計FORM!CL7</f>
        <v>4665</v>
      </c>
      <c r="U7" s="50">
        <f>[1]集計FORM!CR7</f>
        <v>3697</v>
      </c>
      <c r="V7" s="50">
        <f>[1]集計FORM!CX7</f>
        <v>3112</v>
      </c>
      <c r="W7" s="50">
        <f>[1]集計FORM!DD7</f>
        <v>2510</v>
      </c>
      <c r="X7" s="50">
        <f>[1]集計FORM!DJ7</f>
        <v>1336</v>
      </c>
      <c r="Y7" s="50">
        <f>[1]集計FORM!DP7</f>
        <v>489</v>
      </c>
      <c r="Z7" s="50">
        <f>[1]集計FORM!DV7</f>
        <v>96</v>
      </c>
      <c r="AA7" s="50">
        <f>[1]集計FORM!EB7</f>
        <v>8</v>
      </c>
      <c r="AB7" s="50">
        <f>[1]集計FORM!EH7</f>
        <v>0</v>
      </c>
      <c r="AC7" s="50">
        <f t="shared" si="0"/>
        <v>104</v>
      </c>
      <c r="AD7" s="50">
        <f>[1]集計FORM!EK7</f>
        <v>5913</v>
      </c>
      <c r="AE7" s="50">
        <f>[1]集計FORM!EL7</f>
        <v>32591</v>
      </c>
      <c r="AF7" s="50">
        <f>[1]集計FORM!EM7</f>
        <v>19413</v>
      </c>
      <c r="AG7" s="50">
        <f>[1]集計FORM!EO7</f>
        <v>10.199999999999999</v>
      </c>
      <c r="AH7" s="50">
        <f>[1]集計FORM!EP7</f>
        <v>56.3</v>
      </c>
      <c r="AI7" s="50">
        <f>[1]集計FORM!EQ7</f>
        <v>33.5</v>
      </c>
      <c r="AJ7" s="48">
        <f>[1]集計FORM!ER7</f>
        <v>50.2</v>
      </c>
      <c r="AK7" s="50">
        <f>[1]集計FORM!ES7</f>
        <v>0</v>
      </c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48"/>
      <c r="ES7" s="50"/>
    </row>
    <row r="8" spans="1:149" x14ac:dyDescent="0.15">
      <c r="A8" s="44" t="s">
        <v>41</v>
      </c>
      <c r="B8" s="44" t="s">
        <v>42</v>
      </c>
      <c r="C8" s="44" t="s">
        <v>414</v>
      </c>
      <c r="D8">
        <v>0</v>
      </c>
      <c r="E8" s="50">
        <f>[1]集計FORM!E8</f>
        <v>17980</v>
      </c>
      <c r="F8" s="50">
        <f>[1]集計FORM!F8</f>
        <v>750</v>
      </c>
      <c r="G8" s="50">
        <f>[1]集計FORM!L8</f>
        <v>830</v>
      </c>
      <c r="H8" s="50">
        <f>[1]集計FORM!R8</f>
        <v>836</v>
      </c>
      <c r="I8" s="50">
        <f>[1]集計FORM!X8</f>
        <v>946</v>
      </c>
      <c r="J8" s="50">
        <f>[1]集計FORM!AD8</f>
        <v>1073</v>
      </c>
      <c r="K8" s="50">
        <f>[1]集計FORM!AJ8</f>
        <v>767</v>
      </c>
      <c r="L8" s="50">
        <f>[1]集計FORM!AP8</f>
        <v>831</v>
      </c>
      <c r="M8" s="50">
        <f>[1]集計FORM!AV8</f>
        <v>1045</v>
      </c>
      <c r="N8" s="50">
        <f>[1]集計FORM!BB8</f>
        <v>1309</v>
      </c>
      <c r="O8" s="50">
        <f>[1]集計FORM!BH8</f>
        <v>1431</v>
      </c>
      <c r="P8" s="50">
        <f>[1]集計FORM!BN8</f>
        <v>1291</v>
      </c>
      <c r="Q8" s="50">
        <f>[1]集計FORM!BT8</f>
        <v>1215</v>
      </c>
      <c r="R8" s="50">
        <f>[1]集計FORM!BZ8</f>
        <v>970</v>
      </c>
      <c r="S8" s="50">
        <f>[1]集計FORM!CF8</f>
        <v>995</v>
      </c>
      <c r="T8" s="50">
        <f>[1]集計FORM!CL8</f>
        <v>1294</v>
      </c>
      <c r="U8" s="50">
        <f>[1]集計FORM!CR8</f>
        <v>944</v>
      </c>
      <c r="V8" s="50">
        <f>[1]集計FORM!CX8</f>
        <v>631</v>
      </c>
      <c r="W8" s="50">
        <f>[1]集計FORM!DD8</f>
        <v>484</v>
      </c>
      <c r="X8" s="50">
        <f>[1]集計FORM!DJ8</f>
        <v>244</v>
      </c>
      <c r="Y8" s="50">
        <f>[1]集計FORM!DP8</f>
        <v>79</v>
      </c>
      <c r="Z8" s="50">
        <f>[1]集計FORM!DV8</f>
        <v>15</v>
      </c>
      <c r="AA8" s="50">
        <f>[1]集計FORM!EB8</f>
        <v>0</v>
      </c>
      <c r="AB8" s="50">
        <f>[1]集計FORM!EH8</f>
        <v>0</v>
      </c>
      <c r="AC8" s="50">
        <f t="shared" si="0"/>
        <v>15</v>
      </c>
      <c r="AD8" s="50">
        <f>[1]集計FORM!EK8</f>
        <v>2416</v>
      </c>
      <c r="AE8" s="50">
        <f>[1]集計FORM!EL8</f>
        <v>10878</v>
      </c>
      <c r="AF8" s="50">
        <f>[1]集計FORM!EM8</f>
        <v>4686</v>
      </c>
      <c r="AG8" s="50">
        <f>[1]集計FORM!EO8</f>
        <v>13.4</v>
      </c>
      <c r="AH8" s="50">
        <f>[1]集計FORM!EP8</f>
        <v>60.5</v>
      </c>
      <c r="AI8" s="50">
        <f>[1]集計FORM!EQ8</f>
        <v>26.1</v>
      </c>
      <c r="AJ8" s="48">
        <f>[1]集計FORM!ER8</f>
        <v>45.6</v>
      </c>
      <c r="AK8" s="50">
        <f>[1]集計FORM!ES8</f>
        <v>104</v>
      </c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48"/>
      <c r="ES8" s="50"/>
    </row>
    <row r="9" spans="1:149" x14ac:dyDescent="0.15">
      <c r="A9" s="44" t="s">
        <v>41</v>
      </c>
      <c r="B9" s="44" t="s">
        <v>42</v>
      </c>
      <c r="C9" s="44" t="s">
        <v>414</v>
      </c>
      <c r="D9">
        <v>1</v>
      </c>
      <c r="E9" s="50">
        <f>[1]集計FORM!E9</f>
        <v>8656</v>
      </c>
      <c r="F9" s="50">
        <f>[1]集計FORM!F9</f>
        <v>371</v>
      </c>
      <c r="G9" s="50">
        <f>[1]集計FORM!L9</f>
        <v>432</v>
      </c>
      <c r="H9" s="50">
        <f>[1]集計FORM!R9</f>
        <v>429</v>
      </c>
      <c r="I9" s="50">
        <f>[1]集計FORM!X9</f>
        <v>511</v>
      </c>
      <c r="J9" s="50">
        <f>[1]集計FORM!AD9</f>
        <v>594</v>
      </c>
      <c r="K9" s="50">
        <f>[1]集計FORM!AJ9</f>
        <v>352</v>
      </c>
      <c r="L9" s="50">
        <f>[1]集計FORM!AP9</f>
        <v>402</v>
      </c>
      <c r="M9" s="50">
        <f>[1]集計FORM!AV9</f>
        <v>500</v>
      </c>
      <c r="N9" s="50">
        <f>[1]集計FORM!BB9</f>
        <v>617</v>
      </c>
      <c r="O9" s="50">
        <f>[1]集計FORM!BH9</f>
        <v>705</v>
      </c>
      <c r="P9" s="50">
        <f>[1]集計FORM!BN9</f>
        <v>644</v>
      </c>
      <c r="Q9" s="50">
        <f>[1]集計FORM!BT9</f>
        <v>603</v>
      </c>
      <c r="R9" s="50">
        <f>[1]集計FORM!BZ9</f>
        <v>498</v>
      </c>
      <c r="S9" s="50">
        <f>[1]集計FORM!CF9</f>
        <v>474</v>
      </c>
      <c r="T9" s="50">
        <f>[1]集計FORM!CL9</f>
        <v>583</v>
      </c>
      <c r="U9" s="50">
        <f>[1]集計FORM!CR9</f>
        <v>458</v>
      </c>
      <c r="V9" s="50">
        <f>[1]集計FORM!CX9</f>
        <v>251</v>
      </c>
      <c r="W9" s="50">
        <f>[1]集計FORM!DD9</f>
        <v>161</v>
      </c>
      <c r="X9" s="50">
        <f>[1]集計FORM!DJ9</f>
        <v>55</v>
      </c>
      <c r="Y9" s="50">
        <f>[1]集計FORM!DP9</f>
        <v>14</v>
      </c>
      <c r="Z9" s="50">
        <f>[1]集計FORM!DV9</f>
        <v>2</v>
      </c>
      <c r="AA9" s="50">
        <f>[1]集計FORM!EB9</f>
        <v>0</v>
      </c>
      <c r="AB9" s="50">
        <f>[1]集計FORM!EH9</f>
        <v>0</v>
      </c>
      <c r="AC9" s="50">
        <f t="shared" si="0"/>
        <v>2</v>
      </c>
      <c r="AD9" s="50">
        <f>[1]集計FORM!EK9</f>
        <v>1232</v>
      </c>
      <c r="AE9" s="50">
        <f>[1]集計FORM!EL9</f>
        <v>5426</v>
      </c>
      <c r="AF9" s="50">
        <f>[1]集計FORM!EM9</f>
        <v>1998</v>
      </c>
      <c r="AG9" s="50">
        <f>[1]集計FORM!EO9</f>
        <v>14.2</v>
      </c>
      <c r="AH9" s="50">
        <f>[1]集計FORM!EP9</f>
        <v>62.7</v>
      </c>
      <c r="AI9" s="50">
        <f>[1]集計FORM!EQ9</f>
        <v>23.1</v>
      </c>
      <c r="AJ9" s="48">
        <f>[1]集計FORM!ER9</f>
        <v>43.8</v>
      </c>
      <c r="AK9" s="50">
        <f>[1]集計FORM!ES9</f>
        <v>0</v>
      </c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48"/>
      <c r="ES9" s="50"/>
    </row>
    <row r="10" spans="1:149" x14ac:dyDescent="0.15">
      <c r="A10" s="44" t="s">
        <v>41</v>
      </c>
      <c r="B10" s="44" t="s">
        <v>42</v>
      </c>
      <c r="C10" s="44" t="s">
        <v>414</v>
      </c>
      <c r="D10">
        <v>2</v>
      </c>
      <c r="E10" s="50">
        <f>[1]集計FORM!E10</f>
        <v>9324</v>
      </c>
      <c r="F10" s="50">
        <f>[1]集計FORM!F10</f>
        <v>379</v>
      </c>
      <c r="G10" s="50">
        <f>[1]集計FORM!L10</f>
        <v>398</v>
      </c>
      <c r="H10" s="50">
        <f>[1]集計FORM!R10</f>
        <v>407</v>
      </c>
      <c r="I10" s="50">
        <f>[1]集計FORM!X10</f>
        <v>435</v>
      </c>
      <c r="J10" s="50">
        <f>[1]集計FORM!AD10</f>
        <v>479</v>
      </c>
      <c r="K10" s="50">
        <f>[1]集計FORM!AJ10</f>
        <v>415</v>
      </c>
      <c r="L10" s="50">
        <f>[1]集計FORM!AP10</f>
        <v>429</v>
      </c>
      <c r="M10" s="50">
        <f>[1]集計FORM!AV10</f>
        <v>545</v>
      </c>
      <c r="N10" s="50">
        <f>[1]集計FORM!BB10</f>
        <v>692</v>
      </c>
      <c r="O10" s="50">
        <f>[1]集計FORM!BH10</f>
        <v>726</v>
      </c>
      <c r="P10" s="50">
        <f>[1]集計FORM!BN10</f>
        <v>647</v>
      </c>
      <c r="Q10" s="50">
        <f>[1]集計FORM!BT10</f>
        <v>612</v>
      </c>
      <c r="R10" s="50">
        <f>[1]集計FORM!BZ10</f>
        <v>472</v>
      </c>
      <c r="S10" s="50">
        <f>[1]集計FORM!CF10</f>
        <v>521</v>
      </c>
      <c r="T10" s="50">
        <f>[1]集計FORM!CL10</f>
        <v>711</v>
      </c>
      <c r="U10" s="50">
        <f>[1]集計FORM!CR10</f>
        <v>486</v>
      </c>
      <c r="V10" s="50">
        <f>[1]集計FORM!CX10</f>
        <v>380</v>
      </c>
      <c r="W10" s="50">
        <f>[1]集計FORM!DD10</f>
        <v>323</v>
      </c>
      <c r="X10" s="50">
        <f>[1]集計FORM!DJ10</f>
        <v>189</v>
      </c>
      <c r="Y10" s="50">
        <f>[1]集計FORM!DP10</f>
        <v>65</v>
      </c>
      <c r="Z10" s="50">
        <f>[1]集計FORM!DV10</f>
        <v>13</v>
      </c>
      <c r="AA10" s="50">
        <f>[1]集計FORM!EB10</f>
        <v>0</v>
      </c>
      <c r="AB10" s="50">
        <f>[1]集計FORM!EH10</f>
        <v>0</v>
      </c>
      <c r="AC10" s="50">
        <f t="shared" si="0"/>
        <v>13</v>
      </c>
      <c r="AD10" s="50">
        <f>[1]集計FORM!EK10</f>
        <v>1184</v>
      </c>
      <c r="AE10" s="50">
        <f>[1]集計FORM!EL10</f>
        <v>5452</v>
      </c>
      <c r="AF10" s="50">
        <f>[1]集計FORM!EM10</f>
        <v>2688</v>
      </c>
      <c r="AG10" s="50">
        <f>[1]集計FORM!EO10</f>
        <v>12.7</v>
      </c>
      <c r="AH10" s="50">
        <f>[1]集計FORM!EP10</f>
        <v>58.5</v>
      </c>
      <c r="AI10" s="50">
        <f>[1]集計FORM!EQ10</f>
        <v>28.8</v>
      </c>
      <c r="AJ10" s="48">
        <f>[1]集計FORM!ER10</f>
        <v>47.2</v>
      </c>
      <c r="AK10" s="50">
        <f>[1]集計FORM!ES10</f>
        <v>0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48"/>
      <c r="ES10" s="50"/>
    </row>
    <row r="11" spans="1:149" x14ac:dyDescent="0.15">
      <c r="A11" s="44" t="s">
        <v>43</v>
      </c>
      <c r="B11" s="44" t="s">
        <v>44</v>
      </c>
      <c r="C11" s="44" t="s">
        <v>415</v>
      </c>
      <c r="D11">
        <v>0</v>
      </c>
      <c r="E11" s="50">
        <f>[1]集計FORM!E11</f>
        <v>16487</v>
      </c>
      <c r="F11" s="50">
        <f>[1]集計FORM!F11</f>
        <v>618</v>
      </c>
      <c r="G11" s="50">
        <f>[1]集計FORM!L11</f>
        <v>719</v>
      </c>
      <c r="H11" s="50">
        <f>[1]集計FORM!R11</f>
        <v>784</v>
      </c>
      <c r="I11" s="50">
        <f>[1]集計FORM!X11</f>
        <v>897</v>
      </c>
      <c r="J11" s="50">
        <f>[1]集計FORM!AD11</f>
        <v>991</v>
      </c>
      <c r="K11" s="50">
        <f>[1]集計FORM!AJ11</f>
        <v>669</v>
      </c>
      <c r="L11" s="50">
        <f>[1]集計FORM!AP11</f>
        <v>776</v>
      </c>
      <c r="M11" s="50">
        <f>[1]集計FORM!AV11</f>
        <v>924</v>
      </c>
      <c r="N11" s="50">
        <f>[1]集計FORM!BB11</f>
        <v>1151</v>
      </c>
      <c r="O11" s="50">
        <f>[1]集計FORM!BH11</f>
        <v>1383</v>
      </c>
      <c r="P11" s="50">
        <f>[1]集計FORM!BN11</f>
        <v>1259</v>
      </c>
      <c r="Q11" s="50">
        <f>[1]集計FORM!BT11</f>
        <v>1118</v>
      </c>
      <c r="R11" s="50">
        <f>[1]集計FORM!BZ11</f>
        <v>955</v>
      </c>
      <c r="S11" s="50">
        <f>[1]集計FORM!CF11</f>
        <v>978</v>
      </c>
      <c r="T11" s="50">
        <f>[1]集計FORM!CL11</f>
        <v>1160</v>
      </c>
      <c r="U11" s="50">
        <f>[1]集計FORM!CR11</f>
        <v>876</v>
      </c>
      <c r="V11" s="50">
        <f>[1]集計FORM!CX11</f>
        <v>598</v>
      </c>
      <c r="W11" s="50">
        <f>[1]集計FORM!DD11</f>
        <v>403</v>
      </c>
      <c r="X11" s="50">
        <f>[1]集計FORM!DJ11</f>
        <v>166</v>
      </c>
      <c r="Y11" s="50">
        <f>[1]集計FORM!DP11</f>
        <v>51</v>
      </c>
      <c r="Z11" s="50">
        <f>[1]集計FORM!DV11</f>
        <v>11</v>
      </c>
      <c r="AA11" s="50">
        <f>[1]集計FORM!EB11</f>
        <v>0</v>
      </c>
      <c r="AB11" s="50">
        <f>[1]集計FORM!EH11</f>
        <v>0</v>
      </c>
      <c r="AC11" s="50">
        <f t="shared" si="0"/>
        <v>11</v>
      </c>
      <c r="AD11" s="50">
        <f>[1]集計FORM!EK11</f>
        <v>2121</v>
      </c>
      <c r="AE11" s="50">
        <f>[1]集計FORM!EL11</f>
        <v>10123</v>
      </c>
      <c r="AF11" s="50">
        <f>[1]集計FORM!EM11</f>
        <v>4243</v>
      </c>
      <c r="AG11" s="50">
        <f>[1]集計FORM!EO11</f>
        <v>12.9</v>
      </c>
      <c r="AH11" s="50">
        <f>[1]集計FORM!EP11</f>
        <v>61.4</v>
      </c>
      <c r="AI11" s="50">
        <f>[1]集計FORM!EQ11</f>
        <v>25.7</v>
      </c>
      <c r="AJ11" s="48">
        <f>[1]集計FORM!ER11</f>
        <v>45.7</v>
      </c>
      <c r="AK11" s="50">
        <f>[1]集計FORM!ES11</f>
        <v>103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48"/>
      <c r="ES11" s="50"/>
    </row>
    <row r="12" spans="1:149" x14ac:dyDescent="0.15">
      <c r="A12" s="44" t="s">
        <v>43</v>
      </c>
      <c r="B12" s="44" t="s">
        <v>44</v>
      </c>
      <c r="C12" s="44" t="s">
        <v>415</v>
      </c>
      <c r="D12">
        <v>1</v>
      </c>
      <c r="E12" s="50">
        <f>[1]集計FORM!E12</f>
        <v>7900</v>
      </c>
      <c r="F12" s="50">
        <f>[1]集計FORM!F12</f>
        <v>319</v>
      </c>
      <c r="G12" s="50">
        <f>[1]集計FORM!L12</f>
        <v>399</v>
      </c>
      <c r="H12" s="50">
        <f>[1]集計FORM!R12</f>
        <v>390</v>
      </c>
      <c r="I12" s="50">
        <f>[1]集計FORM!X12</f>
        <v>469</v>
      </c>
      <c r="J12" s="50">
        <f>[1]集計FORM!AD12</f>
        <v>529</v>
      </c>
      <c r="K12" s="50">
        <f>[1]集計FORM!AJ12</f>
        <v>312</v>
      </c>
      <c r="L12" s="50">
        <f>[1]集計FORM!AP12</f>
        <v>391</v>
      </c>
      <c r="M12" s="50">
        <f>[1]集計FORM!AV12</f>
        <v>449</v>
      </c>
      <c r="N12" s="50">
        <f>[1]集計FORM!BB12</f>
        <v>569</v>
      </c>
      <c r="O12" s="50">
        <f>[1]集計FORM!BH12</f>
        <v>672</v>
      </c>
      <c r="P12" s="50">
        <f>[1]集計FORM!BN12</f>
        <v>579</v>
      </c>
      <c r="Q12" s="50">
        <f>[1]集計FORM!BT12</f>
        <v>560</v>
      </c>
      <c r="R12" s="50">
        <f>[1]集計FORM!BZ12</f>
        <v>450</v>
      </c>
      <c r="S12" s="50">
        <f>[1]集計FORM!CF12</f>
        <v>444</v>
      </c>
      <c r="T12" s="50">
        <f>[1]集計FORM!CL12</f>
        <v>541</v>
      </c>
      <c r="U12" s="50">
        <f>[1]集計FORM!CR12</f>
        <v>371</v>
      </c>
      <c r="V12" s="50">
        <f>[1]集計FORM!CX12</f>
        <v>247</v>
      </c>
      <c r="W12" s="50">
        <f>[1]集計FORM!DD12</f>
        <v>155</v>
      </c>
      <c r="X12" s="50">
        <f>[1]集計FORM!DJ12</f>
        <v>40</v>
      </c>
      <c r="Y12" s="50">
        <f>[1]集計FORM!DP12</f>
        <v>13</v>
      </c>
      <c r="Z12" s="50">
        <f>[1]集計FORM!DV12</f>
        <v>1</v>
      </c>
      <c r="AA12" s="50">
        <f>[1]集計FORM!EB12</f>
        <v>0</v>
      </c>
      <c r="AB12" s="50">
        <f>[1]集計FORM!EH12</f>
        <v>0</v>
      </c>
      <c r="AC12" s="50">
        <f t="shared" si="0"/>
        <v>1</v>
      </c>
      <c r="AD12" s="50">
        <f>[1]集計FORM!EK12</f>
        <v>1108</v>
      </c>
      <c r="AE12" s="50">
        <f>[1]集計FORM!EL12</f>
        <v>4980</v>
      </c>
      <c r="AF12" s="50">
        <f>[1]集計FORM!EM12</f>
        <v>1812</v>
      </c>
      <c r="AG12" s="50">
        <f>[1]集計FORM!EO12</f>
        <v>14</v>
      </c>
      <c r="AH12" s="50">
        <f>[1]集計FORM!EP12</f>
        <v>63</v>
      </c>
      <c r="AI12" s="50">
        <f>[1]集計FORM!EQ12</f>
        <v>22.9</v>
      </c>
      <c r="AJ12" s="48">
        <f>[1]集計FORM!ER12</f>
        <v>43.9</v>
      </c>
      <c r="AK12" s="50">
        <f>[1]集計FORM!ES12</f>
        <v>0</v>
      </c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48"/>
      <c r="ES12" s="50"/>
    </row>
    <row r="13" spans="1:149" x14ac:dyDescent="0.15">
      <c r="A13" s="44" t="s">
        <v>43</v>
      </c>
      <c r="B13" s="44" t="s">
        <v>44</v>
      </c>
      <c r="C13" s="44" t="s">
        <v>415</v>
      </c>
      <c r="D13">
        <v>2</v>
      </c>
      <c r="E13" s="50">
        <f>[1]集計FORM!E13</f>
        <v>8587</v>
      </c>
      <c r="F13" s="50">
        <f>[1]集計FORM!F13</f>
        <v>299</v>
      </c>
      <c r="G13" s="50">
        <f>[1]集計FORM!L13</f>
        <v>320</v>
      </c>
      <c r="H13" s="50">
        <f>[1]集計FORM!R13</f>
        <v>394</v>
      </c>
      <c r="I13" s="50">
        <f>[1]集計FORM!X13</f>
        <v>428</v>
      </c>
      <c r="J13" s="50">
        <f>[1]集計FORM!AD13</f>
        <v>462</v>
      </c>
      <c r="K13" s="50">
        <f>[1]集計FORM!AJ13</f>
        <v>357</v>
      </c>
      <c r="L13" s="50">
        <f>[1]集計FORM!AP13</f>
        <v>385</v>
      </c>
      <c r="M13" s="50">
        <f>[1]集計FORM!AV13</f>
        <v>475</v>
      </c>
      <c r="N13" s="50">
        <f>[1]集計FORM!BB13</f>
        <v>582</v>
      </c>
      <c r="O13" s="50">
        <f>[1]集計FORM!BH13</f>
        <v>711</v>
      </c>
      <c r="P13" s="50">
        <f>[1]集計FORM!BN13</f>
        <v>680</v>
      </c>
      <c r="Q13" s="50">
        <f>[1]集計FORM!BT13</f>
        <v>558</v>
      </c>
      <c r="R13" s="50">
        <f>[1]集計FORM!BZ13</f>
        <v>505</v>
      </c>
      <c r="S13" s="50">
        <f>[1]集計FORM!CF13</f>
        <v>534</v>
      </c>
      <c r="T13" s="50">
        <f>[1]集計FORM!CL13</f>
        <v>619</v>
      </c>
      <c r="U13" s="50">
        <f>[1]集計FORM!CR13</f>
        <v>505</v>
      </c>
      <c r="V13" s="50">
        <f>[1]集計FORM!CX13</f>
        <v>351</v>
      </c>
      <c r="W13" s="50">
        <f>[1]集計FORM!DD13</f>
        <v>248</v>
      </c>
      <c r="X13" s="50">
        <f>[1]集計FORM!DJ13</f>
        <v>126</v>
      </c>
      <c r="Y13" s="50">
        <f>[1]集計FORM!DP13</f>
        <v>38</v>
      </c>
      <c r="Z13" s="50">
        <f>[1]集計FORM!DV13</f>
        <v>10</v>
      </c>
      <c r="AA13" s="50">
        <f>[1]集計FORM!EB13</f>
        <v>0</v>
      </c>
      <c r="AB13" s="50">
        <f>[1]集計FORM!EH13</f>
        <v>0</v>
      </c>
      <c r="AC13" s="50">
        <f t="shared" si="0"/>
        <v>10</v>
      </c>
      <c r="AD13" s="50">
        <f>[1]集計FORM!EK13</f>
        <v>1013</v>
      </c>
      <c r="AE13" s="50">
        <f>[1]集計FORM!EL13</f>
        <v>5143</v>
      </c>
      <c r="AF13" s="50">
        <f>[1]集計FORM!EM13</f>
        <v>2431</v>
      </c>
      <c r="AG13" s="50">
        <f>[1]集計FORM!EO13</f>
        <v>11.8</v>
      </c>
      <c r="AH13" s="50">
        <f>[1]集計FORM!EP13</f>
        <v>59.9</v>
      </c>
      <c r="AI13" s="50">
        <f>[1]集計FORM!EQ13</f>
        <v>28.3</v>
      </c>
      <c r="AJ13" s="48">
        <f>[1]集計FORM!ER13</f>
        <v>47.3</v>
      </c>
      <c r="AK13" s="50">
        <f>[1]集計FORM!ES13</f>
        <v>0</v>
      </c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48"/>
      <c r="ES13" s="50"/>
    </row>
    <row r="14" spans="1:149" x14ac:dyDescent="0.15">
      <c r="A14" s="44" t="s">
        <v>45</v>
      </c>
      <c r="B14" s="44" t="s">
        <v>46</v>
      </c>
      <c r="C14" s="44" t="s">
        <v>416</v>
      </c>
      <c r="D14">
        <v>0</v>
      </c>
      <c r="E14" s="50">
        <f>[1]集計FORM!E14</f>
        <v>3806</v>
      </c>
      <c r="F14" s="50">
        <f>[1]集計FORM!F14</f>
        <v>118</v>
      </c>
      <c r="G14" s="50">
        <f>[1]集計FORM!L14</f>
        <v>128</v>
      </c>
      <c r="H14" s="50">
        <f>[1]集計FORM!R14</f>
        <v>138</v>
      </c>
      <c r="I14" s="50">
        <f>[1]集計FORM!X14</f>
        <v>155</v>
      </c>
      <c r="J14" s="50">
        <f>[1]集計FORM!AD14</f>
        <v>231</v>
      </c>
      <c r="K14" s="50">
        <f>[1]集計FORM!AJ14</f>
        <v>179</v>
      </c>
      <c r="L14" s="50">
        <f>[1]集計FORM!AP14</f>
        <v>162</v>
      </c>
      <c r="M14" s="50">
        <f>[1]集計FORM!AV14</f>
        <v>196</v>
      </c>
      <c r="N14" s="50">
        <f>[1]集計FORM!BB14</f>
        <v>216</v>
      </c>
      <c r="O14" s="50">
        <f>[1]集計FORM!BH14</f>
        <v>277</v>
      </c>
      <c r="P14" s="50">
        <f>[1]集計FORM!BN14</f>
        <v>278</v>
      </c>
      <c r="Q14" s="50">
        <f>[1]集計FORM!BT14</f>
        <v>261</v>
      </c>
      <c r="R14" s="50">
        <f>[1]集計FORM!BZ14</f>
        <v>228</v>
      </c>
      <c r="S14" s="50">
        <f>[1]集計FORM!CF14</f>
        <v>240</v>
      </c>
      <c r="T14" s="50">
        <f>[1]集計FORM!CL14</f>
        <v>329</v>
      </c>
      <c r="U14" s="50">
        <f>[1]集計FORM!CR14</f>
        <v>262</v>
      </c>
      <c r="V14" s="50">
        <f>[1]集計FORM!CX14</f>
        <v>209</v>
      </c>
      <c r="W14" s="50">
        <f>[1]集計FORM!DD14</f>
        <v>137</v>
      </c>
      <c r="X14" s="50">
        <f>[1]集計FORM!DJ14</f>
        <v>50</v>
      </c>
      <c r="Y14" s="50">
        <f>[1]集計FORM!DP14</f>
        <v>11</v>
      </c>
      <c r="Z14" s="50">
        <f>[1]集計FORM!DV14</f>
        <v>1</v>
      </c>
      <c r="AA14" s="50">
        <f>[1]集計FORM!EB14</f>
        <v>0</v>
      </c>
      <c r="AB14" s="50">
        <f>[1]集計FORM!EH14</f>
        <v>0</v>
      </c>
      <c r="AC14" s="50">
        <f t="shared" si="0"/>
        <v>1</v>
      </c>
      <c r="AD14" s="50">
        <f>[1]集計FORM!EK14</f>
        <v>384</v>
      </c>
      <c r="AE14" s="50">
        <f>[1]集計FORM!EL14</f>
        <v>2183</v>
      </c>
      <c r="AF14" s="50">
        <f>[1]集計FORM!EM14</f>
        <v>1239</v>
      </c>
      <c r="AG14" s="50">
        <f>[1]集計FORM!EO14</f>
        <v>10.1</v>
      </c>
      <c r="AH14" s="50">
        <f>[1]集計FORM!EP14</f>
        <v>57.4</v>
      </c>
      <c r="AI14" s="50">
        <f>[1]集計FORM!EQ14</f>
        <v>32.6</v>
      </c>
      <c r="AJ14" s="48">
        <f>[1]集計FORM!ER14</f>
        <v>49.4</v>
      </c>
      <c r="AK14" s="50">
        <f>[1]集計FORM!ES14</f>
        <v>100</v>
      </c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48"/>
      <c r="ES14" s="50"/>
    </row>
    <row r="15" spans="1:149" x14ac:dyDescent="0.15">
      <c r="A15" s="44" t="s">
        <v>45</v>
      </c>
      <c r="B15" s="44" t="s">
        <v>46</v>
      </c>
      <c r="C15" s="44" t="s">
        <v>416</v>
      </c>
      <c r="D15">
        <v>1</v>
      </c>
      <c r="E15" s="50">
        <f>[1]集計FORM!E15</f>
        <v>1857</v>
      </c>
      <c r="F15" s="50">
        <f>[1]集計FORM!F15</f>
        <v>57</v>
      </c>
      <c r="G15" s="50">
        <f>[1]集計FORM!L15</f>
        <v>63</v>
      </c>
      <c r="H15" s="50">
        <f>[1]集計FORM!R15</f>
        <v>64</v>
      </c>
      <c r="I15" s="50">
        <f>[1]集計FORM!X15</f>
        <v>86</v>
      </c>
      <c r="J15" s="50">
        <f>[1]集計FORM!AD15</f>
        <v>151</v>
      </c>
      <c r="K15" s="50">
        <f>[1]集計FORM!AJ15</f>
        <v>88</v>
      </c>
      <c r="L15" s="50">
        <f>[1]集計FORM!AP15</f>
        <v>82</v>
      </c>
      <c r="M15" s="50">
        <f>[1]集計FORM!AV15</f>
        <v>100</v>
      </c>
      <c r="N15" s="50">
        <f>[1]集計FORM!BB15</f>
        <v>118</v>
      </c>
      <c r="O15" s="50">
        <f>[1]集計FORM!BH15</f>
        <v>144</v>
      </c>
      <c r="P15" s="50">
        <f>[1]集計FORM!BN15</f>
        <v>127</v>
      </c>
      <c r="Q15" s="50">
        <f>[1]集計FORM!BT15</f>
        <v>125</v>
      </c>
      <c r="R15" s="50">
        <f>[1]集計FORM!BZ15</f>
        <v>111</v>
      </c>
      <c r="S15" s="50">
        <f>[1]集計FORM!CF15</f>
        <v>116</v>
      </c>
      <c r="T15" s="50">
        <f>[1]集計FORM!CL15</f>
        <v>139</v>
      </c>
      <c r="U15" s="50">
        <f>[1]集計FORM!CR15</f>
        <v>125</v>
      </c>
      <c r="V15" s="50">
        <f>[1]集計FORM!CX15</f>
        <v>86</v>
      </c>
      <c r="W15" s="50">
        <f>[1]集計FORM!DD15</f>
        <v>57</v>
      </c>
      <c r="X15" s="50">
        <f>[1]集計FORM!DJ15</f>
        <v>15</v>
      </c>
      <c r="Y15" s="50">
        <f>[1]集計FORM!DP15</f>
        <v>3</v>
      </c>
      <c r="Z15" s="50">
        <f>[1]集計FORM!DV15</f>
        <v>0</v>
      </c>
      <c r="AA15" s="50">
        <f>[1]集計FORM!EB15</f>
        <v>0</v>
      </c>
      <c r="AB15" s="50">
        <f>[1]集計FORM!EH15</f>
        <v>0</v>
      </c>
      <c r="AC15" s="50">
        <f t="shared" si="0"/>
        <v>0</v>
      </c>
      <c r="AD15" s="50">
        <f>[1]集計FORM!EK15</f>
        <v>184</v>
      </c>
      <c r="AE15" s="50">
        <f>[1]集計FORM!EL15</f>
        <v>1132</v>
      </c>
      <c r="AF15" s="50">
        <f>[1]集計FORM!EM15</f>
        <v>541</v>
      </c>
      <c r="AG15" s="50">
        <f>[1]集計FORM!EO15</f>
        <v>9.9</v>
      </c>
      <c r="AH15" s="50">
        <f>[1]集計FORM!EP15</f>
        <v>61</v>
      </c>
      <c r="AI15" s="50">
        <f>[1]集計FORM!EQ15</f>
        <v>29.1</v>
      </c>
      <c r="AJ15" s="48">
        <f>[1]集計FORM!ER15</f>
        <v>47.5</v>
      </c>
      <c r="AK15" s="50">
        <f>[1]集計FORM!ES15</f>
        <v>0</v>
      </c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48"/>
      <c r="ES15" s="50"/>
    </row>
    <row r="16" spans="1:149" x14ac:dyDescent="0.15">
      <c r="A16" s="44" t="s">
        <v>45</v>
      </c>
      <c r="B16" s="44" t="s">
        <v>46</v>
      </c>
      <c r="C16" s="44" t="s">
        <v>416</v>
      </c>
      <c r="D16">
        <v>2</v>
      </c>
      <c r="E16" s="50">
        <f>[1]集計FORM!E16</f>
        <v>1949</v>
      </c>
      <c r="F16" s="50">
        <f>[1]集計FORM!F16</f>
        <v>61</v>
      </c>
      <c r="G16" s="50">
        <f>[1]集計FORM!L16</f>
        <v>65</v>
      </c>
      <c r="H16" s="50">
        <f>[1]集計FORM!R16</f>
        <v>74</v>
      </c>
      <c r="I16" s="50">
        <f>[1]集計FORM!X16</f>
        <v>69</v>
      </c>
      <c r="J16" s="50">
        <f>[1]集計FORM!AD16</f>
        <v>80</v>
      </c>
      <c r="K16" s="50">
        <f>[1]集計FORM!AJ16</f>
        <v>91</v>
      </c>
      <c r="L16" s="50">
        <f>[1]集計FORM!AP16</f>
        <v>80</v>
      </c>
      <c r="M16" s="50">
        <f>[1]集計FORM!AV16</f>
        <v>96</v>
      </c>
      <c r="N16" s="50">
        <f>[1]集計FORM!BB16</f>
        <v>98</v>
      </c>
      <c r="O16" s="50">
        <f>[1]集計FORM!BH16</f>
        <v>133</v>
      </c>
      <c r="P16" s="50">
        <f>[1]集計FORM!BN16</f>
        <v>151</v>
      </c>
      <c r="Q16" s="50">
        <f>[1]集計FORM!BT16</f>
        <v>136</v>
      </c>
      <c r="R16" s="50">
        <f>[1]集計FORM!BZ16</f>
        <v>117</v>
      </c>
      <c r="S16" s="50">
        <f>[1]集計FORM!CF16</f>
        <v>124</v>
      </c>
      <c r="T16" s="50">
        <f>[1]集計FORM!CL16</f>
        <v>190</v>
      </c>
      <c r="U16" s="50">
        <f>[1]集計FORM!CR16</f>
        <v>137</v>
      </c>
      <c r="V16" s="50">
        <f>[1]集計FORM!CX16</f>
        <v>123</v>
      </c>
      <c r="W16" s="50">
        <f>[1]集計FORM!DD16</f>
        <v>80</v>
      </c>
      <c r="X16" s="50">
        <f>[1]集計FORM!DJ16</f>
        <v>35</v>
      </c>
      <c r="Y16" s="50">
        <f>[1]集計FORM!DP16</f>
        <v>8</v>
      </c>
      <c r="Z16" s="50">
        <f>[1]集計FORM!DV16</f>
        <v>1</v>
      </c>
      <c r="AA16" s="50">
        <f>[1]集計FORM!EB16</f>
        <v>0</v>
      </c>
      <c r="AB16" s="50">
        <f>[1]集計FORM!EH16</f>
        <v>0</v>
      </c>
      <c r="AC16" s="50">
        <f t="shared" si="0"/>
        <v>1</v>
      </c>
      <c r="AD16" s="50">
        <f>[1]集計FORM!EK16</f>
        <v>200</v>
      </c>
      <c r="AE16" s="50">
        <f>[1]集計FORM!EL16</f>
        <v>1051</v>
      </c>
      <c r="AF16" s="50">
        <f>[1]集計FORM!EM16</f>
        <v>698</v>
      </c>
      <c r="AG16" s="50">
        <f>[1]集計FORM!EO16</f>
        <v>10.3</v>
      </c>
      <c r="AH16" s="50">
        <f>[1]集計FORM!EP16</f>
        <v>53.9</v>
      </c>
      <c r="AI16" s="50">
        <f>[1]集計FORM!EQ16</f>
        <v>35.799999999999997</v>
      </c>
      <c r="AJ16" s="48">
        <f>[1]集計FORM!ER16</f>
        <v>51.3</v>
      </c>
      <c r="AK16" s="50">
        <f>[1]集計FORM!ES16</f>
        <v>0</v>
      </c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48"/>
      <c r="ES16" s="50"/>
    </row>
    <row r="17" spans="1:149" x14ac:dyDescent="0.15">
      <c r="A17" s="44" t="s">
        <v>47</v>
      </c>
      <c r="B17" s="44" t="s">
        <v>48</v>
      </c>
      <c r="C17" s="44" t="s">
        <v>417</v>
      </c>
      <c r="D17">
        <v>0</v>
      </c>
      <c r="E17" s="50">
        <f>[1]集計FORM!E17</f>
        <v>17662</v>
      </c>
      <c r="F17" s="50">
        <f>[1]集計FORM!F17</f>
        <v>420</v>
      </c>
      <c r="G17" s="50">
        <f>[1]集計FORM!L17</f>
        <v>588</v>
      </c>
      <c r="H17" s="50">
        <f>[1]集計FORM!R17</f>
        <v>682</v>
      </c>
      <c r="I17" s="50">
        <f>[1]集計FORM!X17</f>
        <v>925</v>
      </c>
      <c r="J17" s="50">
        <f>[1]集計FORM!AD17</f>
        <v>1302</v>
      </c>
      <c r="K17" s="50">
        <f>[1]集計FORM!AJ17</f>
        <v>796</v>
      </c>
      <c r="L17" s="50">
        <f>[1]集計FORM!AP17</f>
        <v>698</v>
      </c>
      <c r="M17" s="50">
        <f>[1]集計FORM!AV17</f>
        <v>716</v>
      </c>
      <c r="N17" s="50">
        <f>[1]集計FORM!BB17</f>
        <v>961</v>
      </c>
      <c r="O17" s="50">
        <f>[1]集計FORM!BH17</f>
        <v>1306</v>
      </c>
      <c r="P17" s="50">
        <f>[1]集計FORM!BN17</f>
        <v>1353</v>
      </c>
      <c r="Q17" s="50">
        <f>[1]集計FORM!BT17</f>
        <v>1302</v>
      </c>
      <c r="R17" s="50">
        <f>[1]集計FORM!BZ17</f>
        <v>1159</v>
      </c>
      <c r="S17" s="50">
        <f>[1]集計FORM!CF17</f>
        <v>1181</v>
      </c>
      <c r="T17" s="50">
        <f>[1]集計FORM!CL17</f>
        <v>1409</v>
      </c>
      <c r="U17" s="50">
        <f>[1]集計FORM!CR17</f>
        <v>1000</v>
      </c>
      <c r="V17" s="50">
        <f>[1]集計FORM!CX17</f>
        <v>831</v>
      </c>
      <c r="W17" s="50">
        <f>[1]集計FORM!DD17</f>
        <v>611</v>
      </c>
      <c r="X17" s="50">
        <f>[1]集計FORM!DJ17</f>
        <v>315</v>
      </c>
      <c r="Y17" s="50">
        <f>[1]集計FORM!DP17</f>
        <v>91</v>
      </c>
      <c r="Z17" s="50">
        <f>[1]集計FORM!DV17</f>
        <v>14</v>
      </c>
      <c r="AA17" s="50">
        <f>[1]集計FORM!EB17</f>
        <v>2</v>
      </c>
      <c r="AB17" s="50">
        <f>[1]集計FORM!EH17</f>
        <v>0</v>
      </c>
      <c r="AC17" s="50">
        <f t="shared" si="0"/>
        <v>16</v>
      </c>
      <c r="AD17" s="50">
        <f>[1]集計FORM!EK17</f>
        <v>1690</v>
      </c>
      <c r="AE17" s="50">
        <f>[1]集計FORM!EL17</f>
        <v>10518</v>
      </c>
      <c r="AF17" s="50">
        <f>[1]集計FORM!EM17</f>
        <v>5454</v>
      </c>
      <c r="AG17" s="50">
        <f>[1]集計FORM!EO17</f>
        <v>9.6</v>
      </c>
      <c r="AH17" s="50">
        <f>[1]集計FORM!EP17</f>
        <v>59.6</v>
      </c>
      <c r="AI17" s="50">
        <f>[1]集計FORM!EQ17</f>
        <v>30.9</v>
      </c>
      <c r="AJ17" s="48">
        <f>[1]集計FORM!ER17</f>
        <v>48.9</v>
      </c>
      <c r="AK17" s="50">
        <f>[1]集計FORM!ES17</f>
        <v>108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48"/>
      <c r="ES17" s="50"/>
    </row>
    <row r="18" spans="1:149" x14ac:dyDescent="0.15">
      <c r="A18" s="44" t="s">
        <v>47</v>
      </c>
      <c r="B18" s="44" t="s">
        <v>48</v>
      </c>
      <c r="C18" s="44" t="s">
        <v>417</v>
      </c>
      <c r="D18">
        <v>1</v>
      </c>
      <c r="E18" s="50">
        <f>[1]集計FORM!E18</f>
        <v>8411</v>
      </c>
      <c r="F18" s="50">
        <f>[1]集計FORM!F18</f>
        <v>215</v>
      </c>
      <c r="G18" s="50">
        <f>[1]集計FORM!L18</f>
        <v>281</v>
      </c>
      <c r="H18" s="50">
        <f>[1]集計FORM!R18</f>
        <v>351</v>
      </c>
      <c r="I18" s="50">
        <f>[1]集計FORM!X18</f>
        <v>468</v>
      </c>
      <c r="J18" s="50">
        <f>[1]集計FORM!AD18</f>
        <v>719</v>
      </c>
      <c r="K18" s="50">
        <f>[1]集計FORM!AJ18</f>
        <v>402</v>
      </c>
      <c r="L18" s="50">
        <f>[1]集計FORM!AP18</f>
        <v>359</v>
      </c>
      <c r="M18" s="50">
        <f>[1]集計FORM!AV18</f>
        <v>365</v>
      </c>
      <c r="N18" s="50">
        <f>[1]集計FORM!BB18</f>
        <v>461</v>
      </c>
      <c r="O18" s="50">
        <f>[1]集計FORM!BH18</f>
        <v>616</v>
      </c>
      <c r="P18" s="50">
        <f>[1]集計FORM!BN18</f>
        <v>682</v>
      </c>
      <c r="Q18" s="50">
        <f>[1]集計FORM!BT18</f>
        <v>616</v>
      </c>
      <c r="R18" s="50">
        <f>[1]集計FORM!BZ18</f>
        <v>570</v>
      </c>
      <c r="S18" s="50">
        <f>[1]集計FORM!CF18</f>
        <v>578</v>
      </c>
      <c r="T18" s="50">
        <f>[1]集計FORM!CL18</f>
        <v>657</v>
      </c>
      <c r="U18" s="50">
        <f>[1]集計FORM!CR18</f>
        <v>433</v>
      </c>
      <c r="V18" s="50">
        <f>[1]集計FORM!CX18</f>
        <v>316</v>
      </c>
      <c r="W18" s="50">
        <f>[1]集計FORM!DD18</f>
        <v>209</v>
      </c>
      <c r="X18" s="50">
        <f>[1]集計FORM!DJ18</f>
        <v>92</v>
      </c>
      <c r="Y18" s="50">
        <f>[1]集計FORM!DP18</f>
        <v>20</v>
      </c>
      <c r="Z18" s="50">
        <f>[1]集計FORM!DV18</f>
        <v>1</v>
      </c>
      <c r="AA18" s="50">
        <f>[1]集計FORM!EB18</f>
        <v>0</v>
      </c>
      <c r="AB18" s="50">
        <f>[1]集計FORM!EH18</f>
        <v>0</v>
      </c>
      <c r="AC18" s="50">
        <f t="shared" si="0"/>
        <v>1</v>
      </c>
      <c r="AD18" s="50">
        <f>[1]集計FORM!EK18</f>
        <v>847</v>
      </c>
      <c r="AE18" s="50">
        <f>[1]集計FORM!EL18</f>
        <v>5258</v>
      </c>
      <c r="AF18" s="50">
        <f>[1]集計FORM!EM18</f>
        <v>2306</v>
      </c>
      <c r="AG18" s="50">
        <f>[1]集計FORM!EO18</f>
        <v>10.1</v>
      </c>
      <c r="AH18" s="50">
        <f>[1]集計FORM!EP18</f>
        <v>62.5</v>
      </c>
      <c r="AI18" s="50">
        <f>[1]集計FORM!EQ18</f>
        <v>27.4</v>
      </c>
      <c r="AJ18" s="48">
        <f>[1]集計FORM!ER18</f>
        <v>46.8</v>
      </c>
      <c r="AK18" s="50">
        <f>[1]集計FORM!ES18</f>
        <v>0</v>
      </c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48"/>
      <c r="ES18" s="50"/>
    </row>
    <row r="19" spans="1:149" x14ac:dyDescent="0.15">
      <c r="A19" s="44" t="s">
        <v>47</v>
      </c>
      <c r="B19" s="44" t="s">
        <v>48</v>
      </c>
      <c r="C19" s="44" t="s">
        <v>417</v>
      </c>
      <c r="D19">
        <v>2</v>
      </c>
      <c r="E19" s="50">
        <f>[1]集計FORM!E19</f>
        <v>9251</v>
      </c>
      <c r="F19" s="50">
        <f>[1]集計FORM!F19</f>
        <v>205</v>
      </c>
      <c r="G19" s="50">
        <f>[1]集計FORM!L19</f>
        <v>307</v>
      </c>
      <c r="H19" s="50">
        <f>[1]集計FORM!R19</f>
        <v>331</v>
      </c>
      <c r="I19" s="50">
        <f>[1]集計FORM!X19</f>
        <v>457</v>
      </c>
      <c r="J19" s="50">
        <f>[1]集計FORM!AD19</f>
        <v>583</v>
      </c>
      <c r="K19" s="50">
        <f>[1]集計FORM!AJ19</f>
        <v>394</v>
      </c>
      <c r="L19" s="50">
        <f>[1]集計FORM!AP19</f>
        <v>339</v>
      </c>
      <c r="M19" s="50">
        <f>[1]集計FORM!AV19</f>
        <v>351</v>
      </c>
      <c r="N19" s="50">
        <f>[1]集計FORM!BB19</f>
        <v>500</v>
      </c>
      <c r="O19" s="50">
        <f>[1]集計FORM!BH19</f>
        <v>690</v>
      </c>
      <c r="P19" s="50">
        <f>[1]集計FORM!BN19</f>
        <v>671</v>
      </c>
      <c r="Q19" s="50">
        <f>[1]集計FORM!BT19</f>
        <v>686</v>
      </c>
      <c r="R19" s="50">
        <f>[1]集計FORM!BZ19</f>
        <v>589</v>
      </c>
      <c r="S19" s="50">
        <f>[1]集計FORM!CF19</f>
        <v>603</v>
      </c>
      <c r="T19" s="50">
        <f>[1]集計FORM!CL19</f>
        <v>752</v>
      </c>
      <c r="U19" s="50">
        <f>[1]集計FORM!CR19</f>
        <v>567</v>
      </c>
      <c r="V19" s="50">
        <f>[1]集計FORM!CX19</f>
        <v>515</v>
      </c>
      <c r="W19" s="50">
        <f>[1]集計FORM!DD19</f>
        <v>402</v>
      </c>
      <c r="X19" s="50">
        <f>[1]集計FORM!DJ19</f>
        <v>223</v>
      </c>
      <c r="Y19" s="50">
        <f>[1]集計FORM!DP19</f>
        <v>71</v>
      </c>
      <c r="Z19" s="50">
        <f>[1]集計FORM!DV19</f>
        <v>13</v>
      </c>
      <c r="AA19" s="50">
        <f>[1]集計FORM!EB19</f>
        <v>2</v>
      </c>
      <c r="AB19" s="50">
        <f>[1]集計FORM!EH19</f>
        <v>0</v>
      </c>
      <c r="AC19" s="50">
        <f t="shared" si="0"/>
        <v>15</v>
      </c>
      <c r="AD19" s="50">
        <f>[1]集計FORM!EK19</f>
        <v>843</v>
      </c>
      <c r="AE19" s="50">
        <f>[1]集計FORM!EL19</f>
        <v>5260</v>
      </c>
      <c r="AF19" s="50">
        <f>[1]集計FORM!EM19</f>
        <v>3148</v>
      </c>
      <c r="AG19" s="50">
        <f>[1]集計FORM!EO19</f>
        <v>9.1</v>
      </c>
      <c r="AH19" s="50">
        <f>[1]集計FORM!EP19</f>
        <v>56.9</v>
      </c>
      <c r="AI19" s="50">
        <f>[1]集計FORM!EQ19</f>
        <v>34</v>
      </c>
      <c r="AJ19" s="48">
        <f>[1]集計FORM!ER19</f>
        <v>50.8</v>
      </c>
      <c r="AK19" s="50">
        <f>[1]集計FORM!ES19</f>
        <v>0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48"/>
      <c r="ES19" s="50"/>
    </row>
    <row r="20" spans="1:149" x14ac:dyDescent="0.15">
      <c r="A20" s="44" t="s">
        <v>49</v>
      </c>
      <c r="B20" s="44" t="s">
        <v>50</v>
      </c>
      <c r="C20" s="44" t="s">
        <v>418</v>
      </c>
      <c r="D20">
        <v>0</v>
      </c>
      <c r="E20" s="50">
        <f>[1]集計FORM!E20</f>
        <v>4652</v>
      </c>
      <c r="F20" s="50">
        <f>[1]集計FORM!F20</f>
        <v>121</v>
      </c>
      <c r="G20" s="50">
        <f>[1]集計FORM!L20</f>
        <v>131</v>
      </c>
      <c r="H20" s="50">
        <f>[1]集計FORM!R20</f>
        <v>165</v>
      </c>
      <c r="I20" s="50">
        <f>[1]集計FORM!X20</f>
        <v>209</v>
      </c>
      <c r="J20" s="50">
        <f>[1]集計FORM!AD20</f>
        <v>396</v>
      </c>
      <c r="K20" s="50">
        <f>[1]集計FORM!AJ20</f>
        <v>274</v>
      </c>
      <c r="L20" s="50">
        <f>[1]集計FORM!AP20</f>
        <v>187</v>
      </c>
      <c r="M20" s="50">
        <f>[1]集計FORM!AV20</f>
        <v>230</v>
      </c>
      <c r="N20" s="50">
        <f>[1]集計FORM!BB20</f>
        <v>224</v>
      </c>
      <c r="O20" s="50">
        <f>[1]集計FORM!BH20</f>
        <v>360</v>
      </c>
      <c r="P20" s="50">
        <f>[1]集計FORM!BN20</f>
        <v>276</v>
      </c>
      <c r="Q20" s="50">
        <f>[1]集計FORM!BT20</f>
        <v>308</v>
      </c>
      <c r="R20" s="50">
        <f>[1]集計FORM!BZ20</f>
        <v>297</v>
      </c>
      <c r="S20" s="50">
        <f>[1]集計FORM!CF20</f>
        <v>263</v>
      </c>
      <c r="T20" s="50">
        <f>[1]集計FORM!CL20</f>
        <v>381</v>
      </c>
      <c r="U20" s="50">
        <f>[1]集計FORM!CR20</f>
        <v>252</v>
      </c>
      <c r="V20" s="50">
        <f>[1]集計FORM!CX20</f>
        <v>224</v>
      </c>
      <c r="W20" s="50">
        <f>[1]集計FORM!DD20</f>
        <v>227</v>
      </c>
      <c r="X20" s="50">
        <f>[1]集計FORM!DJ20</f>
        <v>97</v>
      </c>
      <c r="Y20" s="50">
        <f>[1]集計FORM!DP20</f>
        <v>26</v>
      </c>
      <c r="Z20" s="50">
        <f>[1]集計FORM!DV20</f>
        <v>4</v>
      </c>
      <c r="AA20" s="50">
        <f>[1]集計FORM!EB20</f>
        <v>0</v>
      </c>
      <c r="AB20" s="50">
        <f>[1]集計FORM!EH20</f>
        <v>0</v>
      </c>
      <c r="AC20" s="50">
        <f t="shared" si="0"/>
        <v>4</v>
      </c>
      <c r="AD20" s="50">
        <f>[1]集計FORM!EK20</f>
        <v>417</v>
      </c>
      <c r="AE20" s="50">
        <f>[1]集計FORM!EL20</f>
        <v>2761</v>
      </c>
      <c r="AF20" s="50">
        <f>[1]集計FORM!EM20</f>
        <v>1474</v>
      </c>
      <c r="AG20" s="50">
        <f>[1]集計FORM!EO20</f>
        <v>9</v>
      </c>
      <c r="AH20" s="50">
        <f>[1]集計FORM!EP20</f>
        <v>59.4</v>
      </c>
      <c r="AI20" s="50">
        <f>[1]集計FORM!EQ20</f>
        <v>31.7</v>
      </c>
      <c r="AJ20" s="48">
        <f>[1]集計FORM!ER20</f>
        <v>49.1</v>
      </c>
      <c r="AK20" s="50">
        <f>[1]集計FORM!ES20</f>
        <v>103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48"/>
      <c r="ES20" s="50"/>
    </row>
    <row r="21" spans="1:149" x14ac:dyDescent="0.15">
      <c r="A21" s="44" t="s">
        <v>49</v>
      </c>
      <c r="B21" s="44" t="s">
        <v>50</v>
      </c>
      <c r="C21" s="44" t="s">
        <v>418</v>
      </c>
      <c r="D21">
        <v>1</v>
      </c>
      <c r="E21" s="50">
        <f>[1]集計FORM!E21</f>
        <v>2127</v>
      </c>
      <c r="F21" s="50">
        <f>[1]集計FORM!F21</f>
        <v>67</v>
      </c>
      <c r="G21" s="50">
        <f>[1]集計FORM!L21</f>
        <v>72</v>
      </c>
      <c r="H21" s="50">
        <f>[1]集計FORM!R21</f>
        <v>86</v>
      </c>
      <c r="I21" s="50">
        <f>[1]集計FORM!X21</f>
        <v>107</v>
      </c>
      <c r="J21" s="50">
        <f>[1]集計FORM!AD21</f>
        <v>198</v>
      </c>
      <c r="K21" s="50">
        <f>[1]集計FORM!AJ21</f>
        <v>113</v>
      </c>
      <c r="L21" s="50">
        <f>[1]集計FORM!AP21</f>
        <v>99</v>
      </c>
      <c r="M21" s="50">
        <f>[1]集計FORM!AV21</f>
        <v>95</v>
      </c>
      <c r="N21" s="50">
        <f>[1]集計FORM!BB21</f>
        <v>99</v>
      </c>
      <c r="O21" s="50">
        <f>[1]集計FORM!BH21</f>
        <v>179</v>
      </c>
      <c r="P21" s="50">
        <f>[1]集計FORM!BN21</f>
        <v>126</v>
      </c>
      <c r="Q21" s="50">
        <f>[1]集計FORM!BT21</f>
        <v>148</v>
      </c>
      <c r="R21" s="50">
        <f>[1]集計FORM!BZ21</f>
        <v>154</v>
      </c>
      <c r="S21" s="50">
        <f>[1]集計FORM!CF21</f>
        <v>124</v>
      </c>
      <c r="T21" s="50">
        <f>[1]集計FORM!CL21</f>
        <v>164</v>
      </c>
      <c r="U21" s="50">
        <f>[1]集計FORM!CR21</f>
        <v>115</v>
      </c>
      <c r="V21" s="50">
        <f>[1]集計FORM!CX21</f>
        <v>81</v>
      </c>
      <c r="W21" s="50">
        <f>[1]集計FORM!DD21</f>
        <v>70</v>
      </c>
      <c r="X21" s="50">
        <f>[1]集計FORM!DJ21</f>
        <v>26</v>
      </c>
      <c r="Y21" s="50">
        <f>[1]集計FORM!DP21</f>
        <v>3</v>
      </c>
      <c r="Z21" s="50">
        <f>[1]集計FORM!DV21</f>
        <v>1</v>
      </c>
      <c r="AA21" s="50">
        <f>[1]集計FORM!EB21</f>
        <v>0</v>
      </c>
      <c r="AB21" s="50">
        <f>[1]集計FORM!EH21</f>
        <v>0</v>
      </c>
      <c r="AC21" s="50">
        <f t="shared" si="0"/>
        <v>1</v>
      </c>
      <c r="AD21" s="50">
        <f>[1]集計FORM!EK21</f>
        <v>225</v>
      </c>
      <c r="AE21" s="50">
        <f>[1]集計FORM!EL21</f>
        <v>1318</v>
      </c>
      <c r="AF21" s="50">
        <f>[1]集計FORM!EM21</f>
        <v>584</v>
      </c>
      <c r="AG21" s="50">
        <f>[1]集計FORM!EO21</f>
        <v>10.6</v>
      </c>
      <c r="AH21" s="50">
        <f>[1]集計FORM!EP21</f>
        <v>62</v>
      </c>
      <c r="AI21" s="50">
        <f>[1]集計FORM!EQ21</f>
        <v>27.5</v>
      </c>
      <c r="AJ21" s="48">
        <f>[1]集計FORM!ER21</f>
        <v>46.6</v>
      </c>
      <c r="AK21" s="50">
        <f>[1]集計FORM!ES21</f>
        <v>0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48"/>
      <c r="ES21" s="50"/>
    </row>
    <row r="22" spans="1:149" x14ac:dyDescent="0.15">
      <c r="A22" s="44" t="s">
        <v>49</v>
      </c>
      <c r="B22" s="44" t="s">
        <v>50</v>
      </c>
      <c r="C22" s="44" t="s">
        <v>418</v>
      </c>
      <c r="D22">
        <v>2</v>
      </c>
      <c r="E22" s="50">
        <f>[1]集計FORM!E22</f>
        <v>2525</v>
      </c>
      <c r="F22" s="50">
        <f>[1]集計FORM!F22</f>
        <v>54</v>
      </c>
      <c r="G22" s="50">
        <f>[1]集計FORM!L22</f>
        <v>59</v>
      </c>
      <c r="H22" s="50">
        <f>[1]集計FORM!R22</f>
        <v>79</v>
      </c>
      <c r="I22" s="50">
        <f>[1]集計FORM!X22</f>
        <v>102</v>
      </c>
      <c r="J22" s="50">
        <f>[1]集計FORM!AD22</f>
        <v>198</v>
      </c>
      <c r="K22" s="50">
        <f>[1]集計FORM!AJ22</f>
        <v>161</v>
      </c>
      <c r="L22" s="50">
        <f>[1]集計FORM!AP22</f>
        <v>88</v>
      </c>
      <c r="M22" s="50">
        <f>[1]集計FORM!AV22</f>
        <v>135</v>
      </c>
      <c r="N22" s="50">
        <f>[1]集計FORM!BB22</f>
        <v>125</v>
      </c>
      <c r="O22" s="50">
        <f>[1]集計FORM!BH22</f>
        <v>181</v>
      </c>
      <c r="P22" s="50">
        <f>[1]集計FORM!BN22</f>
        <v>150</v>
      </c>
      <c r="Q22" s="50">
        <f>[1]集計FORM!BT22</f>
        <v>160</v>
      </c>
      <c r="R22" s="50">
        <f>[1]集計FORM!BZ22</f>
        <v>143</v>
      </c>
      <c r="S22" s="50">
        <f>[1]集計FORM!CF22</f>
        <v>139</v>
      </c>
      <c r="T22" s="50">
        <f>[1]集計FORM!CL22</f>
        <v>217</v>
      </c>
      <c r="U22" s="50">
        <f>[1]集計FORM!CR22</f>
        <v>137</v>
      </c>
      <c r="V22" s="50">
        <f>[1]集計FORM!CX22</f>
        <v>143</v>
      </c>
      <c r="W22" s="50">
        <f>[1]集計FORM!DD22</f>
        <v>157</v>
      </c>
      <c r="X22" s="50">
        <f>[1]集計FORM!DJ22</f>
        <v>71</v>
      </c>
      <c r="Y22" s="50">
        <f>[1]集計FORM!DP22</f>
        <v>23</v>
      </c>
      <c r="Z22" s="50">
        <f>[1]集計FORM!DV22</f>
        <v>3</v>
      </c>
      <c r="AA22" s="50">
        <f>[1]集計FORM!EB22</f>
        <v>0</v>
      </c>
      <c r="AB22" s="50">
        <f>[1]集計FORM!EH22</f>
        <v>0</v>
      </c>
      <c r="AC22" s="50">
        <f t="shared" si="0"/>
        <v>3</v>
      </c>
      <c r="AD22" s="50">
        <f>[1]集計FORM!EK22</f>
        <v>192</v>
      </c>
      <c r="AE22" s="50">
        <f>[1]集計FORM!EL22</f>
        <v>1443</v>
      </c>
      <c r="AF22" s="50">
        <f>[1]集計FORM!EM22</f>
        <v>890</v>
      </c>
      <c r="AG22" s="50">
        <f>[1]集計FORM!EO22</f>
        <v>7.6</v>
      </c>
      <c r="AH22" s="50">
        <f>[1]集計FORM!EP22</f>
        <v>57.1</v>
      </c>
      <c r="AI22" s="50">
        <f>[1]集計FORM!EQ22</f>
        <v>35.200000000000003</v>
      </c>
      <c r="AJ22" s="48">
        <f>[1]集計FORM!ER22</f>
        <v>51.2</v>
      </c>
      <c r="AK22" s="50">
        <f>[1]集計FORM!ES22</f>
        <v>0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48"/>
      <c r="ES22" s="50"/>
    </row>
    <row r="23" spans="1:149" x14ac:dyDescent="0.15">
      <c r="A23" s="44" t="s">
        <v>51</v>
      </c>
      <c r="B23" s="44" t="s">
        <v>52</v>
      </c>
      <c r="C23" s="44" t="s">
        <v>419</v>
      </c>
      <c r="D23">
        <v>0</v>
      </c>
      <c r="E23" s="50">
        <f>[1]集計FORM!E23</f>
        <v>9006</v>
      </c>
      <c r="F23" s="50">
        <f>[1]集計FORM!F23</f>
        <v>260</v>
      </c>
      <c r="G23" s="50">
        <f>[1]集計FORM!L23</f>
        <v>307</v>
      </c>
      <c r="H23" s="50">
        <f>[1]集計FORM!R23</f>
        <v>317</v>
      </c>
      <c r="I23" s="50">
        <f>[1]集計FORM!X23</f>
        <v>424</v>
      </c>
      <c r="J23" s="50">
        <f>[1]集計FORM!AD23</f>
        <v>534</v>
      </c>
      <c r="K23" s="50">
        <f>[1]集計FORM!AJ23</f>
        <v>419</v>
      </c>
      <c r="L23" s="50">
        <f>[1]集計FORM!AP23</f>
        <v>364</v>
      </c>
      <c r="M23" s="50">
        <f>[1]集計FORM!AV23</f>
        <v>493</v>
      </c>
      <c r="N23" s="50">
        <f>[1]集計FORM!BB23</f>
        <v>538</v>
      </c>
      <c r="O23" s="50">
        <f>[1]集計FORM!BH23</f>
        <v>662</v>
      </c>
      <c r="P23" s="50">
        <f>[1]集計FORM!BN23</f>
        <v>678</v>
      </c>
      <c r="Q23" s="50">
        <f>[1]集計FORM!BT23</f>
        <v>608</v>
      </c>
      <c r="R23" s="50">
        <f>[1]集計FORM!BZ23</f>
        <v>536</v>
      </c>
      <c r="S23" s="50">
        <f>[1]集計FORM!CF23</f>
        <v>542</v>
      </c>
      <c r="T23" s="50">
        <f>[1]集計FORM!CL23</f>
        <v>690</v>
      </c>
      <c r="U23" s="50">
        <f>[1]集計FORM!CR23</f>
        <v>545</v>
      </c>
      <c r="V23" s="50">
        <f>[1]集計FORM!CX23</f>
        <v>496</v>
      </c>
      <c r="W23" s="50">
        <f>[1]集計FORM!DD23</f>
        <v>364</v>
      </c>
      <c r="X23" s="50">
        <f>[1]集計FORM!DJ23</f>
        <v>157</v>
      </c>
      <c r="Y23" s="50">
        <f>[1]集計FORM!DP23</f>
        <v>63</v>
      </c>
      <c r="Z23" s="50">
        <f>[1]集計FORM!DV23</f>
        <v>9</v>
      </c>
      <c r="AA23" s="50">
        <f>[1]集計FORM!EB23</f>
        <v>0</v>
      </c>
      <c r="AB23" s="50">
        <f>[1]集計FORM!EH23</f>
        <v>0</v>
      </c>
      <c r="AC23" s="50">
        <f t="shared" si="0"/>
        <v>9</v>
      </c>
      <c r="AD23" s="50">
        <f>[1]集計FORM!EK23</f>
        <v>884</v>
      </c>
      <c r="AE23" s="50">
        <f>[1]集計FORM!EL23</f>
        <v>5256</v>
      </c>
      <c r="AF23" s="50">
        <f>[1]集計FORM!EM23</f>
        <v>2866</v>
      </c>
      <c r="AG23" s="50">
        <f>[1]集計FORM!EO23</f>
        <v>9.8000000000000007</v>
      </c>
      <c r="AH23" s="50">
        <f>[1]集計FORM!EP23</f>
        <v>58.4</v>
      </c>
      <c r="AI23" s="50">
        <f>[1]集計FORM!EQ23</f>
        <v>31.8</v>
      </c>
      <c r="AJ23" s="48">
        <f>[1]集計FORM!ER23</f>
        <v>49.4</v>
      </c>
      <c r="AK23" s="50">
        <f>[1]集計FORM!ES23</f>
        <v>103</v>
      </c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48"/>
      <c r="ES23" s="50"/>
    </row>
    <row r="24" spans="1:149" x14ac:dyDescent="0.15">
      <c r="A24" s="44" t="s">
        <v>51</v>
      </c>
      <c r="B24" s="44" t="s">
        <v>52</v>
      </c>
      <c r="C24" s="44" t="s">
        <v>419</v>
      </c>
      <c r="D24">
        <v>1</v>
      </c>
      <c r="E24" s="50">
        <f>[1]集計FORM!E24</f>
        <v>4200</v>
      </c>
      <c r="F24" s="50">
        <f>[1]集計FORM!F24</f>
        <v>139</v>
      </c>
      <c r="G24" s="50">
        <f>[1]集計FORM!L24</f>
        <v>165</v>
      </c>
      <c r="H24" s="50">
        <f>[1]集計FORM!R24</f>
        <v>170</v>
      </c>
      <c r="I24" s="50">
        <f>[1]集計FORM!X24</f>
        <v>200</v>
      </c>
      <c r="J24" s="50">
        <f>[1]集計FORM!AD24</f>
        <v>294</v>
      </c>
      <c r="K24" s="50">
        <f>[1]集計FORM!AJ24</f>
        <v>204</v>
      </c>
      <c r="L24" s="50">
        <f>[1]集計FORM!AP24</f>
        <v>172</v>
      </c>
      <c r="M24" s="50">
        <f>[1]集計FORM!AV24</f>
        <v>245</v>
      </c>
      <c r="N24" s="50">
        <f>[1]集計FORM!BB24</f>
        <v>265</v>
      </c>
      <c r="O24" s="50">
        <f>[1]集計FORM!BH24</f>
        <v>322</v>
      </c>
      <c r="P24" s="50">
        <f>[1]集計FORM!BN24</f>
        <v>315</v>
      </c>
      <c r="Q24" s="50">
        <f>[1]集計FORM!BT24</f>
        <v>288</v>
      </c>
      <c r="R24" s="50">
        <f>[1]集計FORM!BZ24</f>
        <v>263</v>
      </c>
      <c r="S24" s="50">
        <f>[1]集計FORM!CF24</f>
        <v>254</v>
      </c>
      <c r="T24" s="50">
        <f>[1]集計FORM!CL24</f>
        <v>310</v>
      </c>
      <c r="U24" s="50">
        <f>[1]集計FORM!CR24</f>
        <v>221</v>
      </c>
      <c r="V24" s="50">
        <f>[1]集計FORM!CX24</f>
        <v>179</v>
      </c>
      <c r="W24" s="50">
        <f>[1]集計FORM!DD24</f>
        <v>134</v>
      </c>
      <c r="X24" s="50">
        <f>[1]集計FORM!DJ24</f>
        <v>47</v>
      </c>
      <c r="Y24" s="50">
        <f>[1]集計FORM!DP24</f>
        <v>12</v>
      </c>
      <c r="Z24" s="50">
        <f>[1]集計FORM!DV24</f>
        <v>1</v>
      </c>
      <c r="AA24" s="50">
        <f>[1]集計FORM!EB24</f>
        <v>0</v>
      </c>
      <c r="AB24" s="50">
        <f>[1]集計FORM!EH24</f>
        <v>0</v>
      </c>
      <c r="AC24" s="50">
        <f t="shared" si="0"/>
        <v>1</v>
      </c>
      <c r="AD24" s="50">
        <f>[1]集計FORM!EK24</f>
        <v>474</v>
      </c>
      <c r="AE24" s="50">
        <f>[1]集計FORM!EL24</f>
        <v>2568</v>
      </c>
      <c r="AF24" s="50">
        <f>[1]集計FORM!EM24</f>
        <v>1158</v>
      </c>
      <c r="AG24" s="50">
        <f>[1]集計FORM!EO24</f>
        <v>11.3</v>
      </c>
      <c r="AH24" s="50">
        <f>[1]集計FORM!EP24</f>
        <v>61.1</v>
      </c>
      <c r="AI24" s="50">
        <f>[1]集計FORM!EQ24</f>
        <v>27.6</v>
      </c>
      <c r="AJ24" s="48">
        <f>[1]集計FORM!ER24</f>
        <v>46.9</v>
      </c>
      <c r="AK24" s="50">
        <f>[1]集計FORM!ES24</f>
        <v>0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48"/>
      <c r="ES24" s="50"/>
    </row>
    <row r="25" spans="1:149" x14ac:dyDescent="0.15">
      <c r="A25" s="44" t="s">
        <v>51</v>
      </c>
      <c r="B25" s="44" t="s">
        <v>52</v>
      </c>
      <c r="C25" s="44" t="s">
        <v>419</v>
      </c>
      <c r="D25">
        <v>2</v>
      </c>
      <c r="E25" s="50">
        <f>[1]集計FORM!E25</f>
        <v>4806</v>
      </c>
      <c r="F25" s="50">
        <f>[1]集計FORM!F25</f>
        <v>121</v>
      </c>
      <c r="G25" s="50">
        <f>[1]集計FORM!L25</f>
        <v>142</v>
      </c>
      <c r="H25" s="50">
        <f>[1]集計FORM!R25</f>
        <v>147</v>
      </c>
      <c r="I25" s="50">
        <f>[1]集計FORM!X25</f>
        <v>224</v>
      </c>
      <c r="J25" s="50">
        <f>[1]集計FORM!AD25</f>
        <v>240</v>
      </c>
      <c r="K25" s="50">
        <f>[1]集計FORM!AJ25</f>
        <v>215</v>
      </c>
      <c r="L25" s="50">
        <f>[1]集計FORM!AP25</f>
        <v>192</v>
      </c>
      <c r="M25" s="50">
        <f>[1]集計FORM!AV25</f>
        <v>248</v>
      </c>
      <c r="N25" s="50">
        <f>[1]集計FORM!BB25</f>
        <v>273</v>
      </c>
      <c r="O25" s="50">
        <f>[1]集計FORM!BH25</f>
        <v>340</v>
      </c>
      <c r="P25" s="50">
        <f>[1]集計FORM!BN25</f>
        <v>363</v>
      </c>
      <c r="Q25" s="50">
        <f>[1]集計FORM!BT25</f>
        <v>320</v>
      </c>
      <c r="R25" s="50">
        <f>[1]集計FORM!BZ25</f>
        <v>273</v>
      </c>
      <c r="S25" s="50">
        <f>[1]集計FORM!CF25</f>
        <v>288</v>
      </c>
      <c r="T25" s="50">
        <f>[1]集計FORM!CL25</f>
        <v>380</v>
      </c>
      <c r="U25" s="50">
        <f>[1]集計FORM!CR25</f>
        <v>324</v>
      </c>
      <c r="V25" s="50">
        <f>[1]集計FORM!CX25</f>
        <v>317</v>
      </c>
      <c r="W25" s="50">
        <f>[1]集計FORM!DD25</f>
        <v>230</v>
      </c>
      <c r="X25" s="50">
        <f>[1]集計FORM!DJ25</f>
        <v>110</v>
      </c>
      <c r="Y25" s="50">
        <f>[1]集計FORM!DP25</f>
        <v>51</v>
      </c>
      <c r="Z25" s="50">
        <f>[1]集計FORM!DV25</f>
        <v>8</v>
      </c>
      <c r="AA25" s="50">
        <f>[1]集計FORM!EB25</f>
        <v>0</v>
      </c>
      <c r="AB25" s="50">
        <f>[1]集計FORM!EH25</f>
        <v>0</v>
      </c>
      <c r="AC25" s="50">
        <f t="shared" si="0"/>
        <v>8</v>
      </c>
      <c r="AD25" s="50">
        <f>[1]集計FORM!EK25</f>
        <v>410</v>
      </c>
      <c r="AE25" s="50">
        <f>[1]集計FORM!EL25</f>
        <v>2688</v>
      </c>
      <c r="AF25" s="50">
        <f>[1]集計FORM!EM25</f>
        <v>1708</v>
      </c>
      <c r="AG25" s="50">
        <f>[1]集計FORM!EO25</f>
        <v>8.5</v>
      </c>
      <c r="AH25" s="50">
        <f>[1]集計FORM!EP25</f>
        <v>55.9</v>
      </c>
      <c r="AI25" s="50">
        <f>[1]集計FORM!EQ25</f>
        <v>35.5</v>
      </c>
      <c r="AJ25" s="48">
        <f>[1]集計FORM!ER25</f>
        <v>51.6</v>
      </c>
      <c r="AK25" s="50">
        <f>[1]集計FORM!ES25</f>
        <v>0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48"/>
      <c r="ES25" s="50"/>
    </row>
    <row r="26" spans="1:149" x14ac:dyDescent="0.15">
      <c r="A26" s="44" t="s">
        <v>53</v>
      </c>
      <c r="B26" s="44" t="s">
        <v>54</v>
      </c>
      <c r="C26" s="44" t="s">
        <v>420</v>
      </c>
      <c r="D26">
        <v>0</v>
      </c>
      <c r="E26" s="50">
        <f>[1]集計FORM!E26</f>
        <v>6160</v>
      </c>
      <c r="F26" s="50">
        <f>[1]集計FORM!F26</f>
        <v>207</v>
      </c>
      <c r="G26" s="50">
        <f>[1]集計FORM!L26</f>
        <v>259</v>
      </c>
      <c r="H26" s="50">
        <f>[1]集計FORM!R26</f>
        <v>278</v>
      </c>
      <c r="I26" s="50">
        <f>[1]集計FORM!X26</f>
        <v>267</v>
      </c>
      <c r="J26" s="50">
        <f>[1]集計FORM!AD26</f>
        <v>379</v>
      </c>
      <c r="K26" s="50">
        <f>[1]集計FORM!AJ26</f>
        <v>274</v>
      </c>
      <c r="L26" s="50">
        <f>[1]集計FORM!AP26</f>
        <v>263</v>
      </c>
      <c r="M26" s="50">
        <f>[1]集計FORM!AV26</f>
        <v>350</v>
      </c>
      <c r="N26" s="50">
        <f>[1]集計FORM!BB26</f>
        <v>349</v>
      </c>
      <c r="O26" s="50">
        <f>[1]集計FORM!BH26</f>
        <v>450</v>
      </c>
      <c r="P26" s="50">
        <f>[1]集計FORM!BN26</f>
        <v>390</v>
      </c>
      <c r="Q26" s="50">
        <f>[1]集計FORM!BT26</f>
        <v>414</v>
      </c>
      <c r="R26" s="50">
        <f>[1]集計FORM!BZ26</f>
        <v>373</v>
      </c>
      <c r="S26" s="50">
        <f>[1]集計FORM!CF26</f>
        <v>376</v>
      </c>
      <c r="T26" s="50">
        <f>[1]集計FORM!CL26</f>
        <v>464</v>
      </c>
      <c r="U26" s="50">
        <f>[1]集計FORM!CR26</f>
        <v>369</v>
      </c>
      <c r="V26" s="50">
        <f>[1]集計FORM!CX26</f>
        <v>281</v>
      </c>
      <c r="W26" s="50">
        <f>[1]集計FORM!DD26</f>
        <v>244</v>
      </c>
      <c r="X26" s="50">
        <f>[1]集計FORM!DJ26</f>
        <v>127</v>
      </c>
      <c r="Y26" s="50">
        <f>[1]集計FORM!DP26</f>
        <v>41</v>
      </c>
      <c r="Z26" s="50">
        <f>[1]集計FORM!DV26</f>
        <v>5</v>
      </c>
      <c r="AA26" s="50">
        <f>[1]集計FORM!EB26</f>
        <v>0</v>
      </c>
      <c r="AB26" s="50">
        <f>[1]集計FORM!EH26</f>
        <v>0</v>
      </c>
      <c r="AC26" s="50">
        <f t="shared" si="0"/>
        <v>5</v>
      </c>
      <c r="AD26" s="50">
        <f>[1]集計FORM!EK26</f>
        <v>744</v>
      </c>
      <c r="AE26" s="50">
        <f>[1]集計FORM!EL26</f>
        <v>3509</v>
      </c>
      <c r="AF26" s="50">
        <f>[1]集計FORM!EM26</f>
        <v>1907</v>
      </c>
      <c r="AG26" s="50">
        <f>[1]集計FORM!EO26</f>
        <v>12.1</v>
      </c>
      <c r="AH26" s="50">
        <f>[1]集計FORM!EP26</f>
        <v>57</v>
      </c>
      <c r="AI26" s="50">
        <f>[1]集計FORM!EQ26</f>
        <v>31</v>
      </c>
      <c r="AJ26" s="48">
        <f>[1]集計FORM!ER26</f>
        <v>48.3</v>
      </c>
      <c r="AK26" s="50">
        <f>[1]集計FORM!ES26</f>
        <v>103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48"/>
      <c r="ES26" s="50"/>
    </row>
    <row r="27" spans="1:149" x14ac:dyDescent="0.15">
      <c r="A27" s="44" t="s">
        <v>53</v>
      </c>
      <c r="B27" s="44" t="s">
        <v>54</v>
      </c>
      <c r="C27" s="44" t="s">
        <v>420</v>
      </c>
      <c r="D27">
        <v>1</v>
      </c>
      <c r="E27" s="50">
        <f>[1]集計FORM!E27</f>
        <v>2837</v>
      </c>
      <c r="F27" s="50">
        <f>[1]集計FORM!F27</f>
        <v>110</v>
      </c>
      <c r="G27" s="50">
        <f>[1]集計FORM!L27</f>
        <v>136</v>
      </c>
      <c r="H27" s="50">
        <f>[1]集計FORM!R27</f>
        <v>140</v>
      </c>
      <c r="I27" s="50">
        <f>[1]集計FORM!X27</f>
        <v>136</v>
      </c>
      <c r="J27" s="50">
        <f>[1]集計FORM!AD27</f>
        <v>186</v>
      </c>
      <c r="K27" s="50">
        <f>[1]集計FORM!AJ27</f>
        <v>123</v>
      </c>
      <c r="L27" s="50">
        <f>[1]集計FORM!AP27</f>
        <v>116</v>
      </c>
      <c r="M27" s="50">
        <f>[1]集計FORM!AV27</f>
        <v>179</v>
      </c>
      <c r="N27" s="50">
        <f>[1]集計FORM!BB27</f>
        <v>163</v>
      </c>
      <c r="O27" s="50">
        <f>[1]集計FORM!BH27</f>
        <v>217</v>
      </c>
      <c r="P27" s="50">
        <f>[1]集計FORM!BN27</f>
        <v>176</v>
      </c>
      <c r="Q27" s="50">
        <f>[1]集計FORM!BT27</f>
        <v>186</v>
      </c>
      <c r="R27" s="50">
        <f>[1]集計FORM!BZ27</f>
        <v>186</v>
      </c>
      <c r="S27" s="50">
        <f>[1]集計FORM!CF27</f>
        <v>182</v>
      </c>
      <c r="T27" s="50">
        <f>[1]集計FORM!CL27</f>
        <v>217</v>
      </c>
      <c r="U27" s="50">
        <f>[1]集計FORM!CR27</f>
        <v>142</v>
      </c>
      <c r="V27" s="50">
        <f>[1]集計FORM!CX27</f>
        <v>106</v>
      </c>
      <c r="W27" s="50">
        <f>[1]集計FORM!DD27</f>
        <v>83</v>
      </c>
      <c r="X27" s="50">
        <f>[1]集計FORM!DJ27</f>
        <v>42</v>
      </c>
      <c r="Y27" s="50">
        <f>[1]集計FORM!DP27</f>
        <v>10</v>
      </c>
      <c r="Z27" s="50">
        <f>[1]集計FORM!DV27</f>
        <v>1</v>
      </c>
      <c r="AA27" s="50">
        <f>[1]集計FORM!EB27</f>
        <v>0</v>
      </c>
      <c r="AB27" s="50">
        <f>[1]集計FORM!EH27</f>
        <v>0</v>
      </c>
      <c r="AC27" s="50">
        <f t="shared" si="0"/>
        <v>1</v>
      </c>
      <c r="AD27" s="50">
        <f>[1]集計FORM!EK27</f>
        <v>386</v>
      </c>
      <c r="AE27" s="50">
        <f>[1]集計FORM!EL27</f>
        <v>1668</v>
      </c>
      <c r="AF27" s="50">
        <f>[1]集計FORM!EM27</f>
        <v>783</v>
      </c>
      <c r="AG27" s="50">
        <f>[1]集計FORM!EO27</f>
        <v>13.6</v>
      </c>
      <c r="AH27" s="50">
        <f>[1]集計FORM!EP27</f>
        <v>58.8</v>
      </c>
      <c r="AI27" s="50">
        <f>[1]集計FORM!EQ27</f>
        <v>27.6</v>
      </c>
      <c r="AJ27" s="48">
        <f>[1]集計FORM!ER27</f>
        <v>46.1</v>
      </c>
      <c r="AK27" s="50">
        <f>[1]集計FORM!ES27</f>
        <v>0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48"/>
      <c r="ES27" s="50"/>
    </row>
    <row r="28" spans="1:149" x14ac:dyDescent="0.15">
      <c r="A28" s="44" t="s">
        <v>53</v>
      </c>
      <c r="B28" s="44" t="s">
        <v>54</v>
      </c>
      <c r="C28" s="44" t="s">
        <v>420</v>
      </c>
      <c r="D28">
        <v>2</v>
      </c>
      <c r="E28" s="50">
        <f>[1]集計FORM!E28</f>
        <v>3323</v>
      </c>
      <c r="F28" s="50">
        <f>[1]集計FORM!F28</f>
        <v>97</v>
      </c>
      <c r="G28" s="50">
        <f>[1]集計FORM!L28</f>
        <v>123</v>
      </c>
      <c r="H28" s="50">
        <f>[1]集計FORM!R28</f>
        <v>138</v>
      </c>
      <c r="I28" s="50">
        <f>[1]集計FORM!X28</f>
        <v>131</v>
      </c>
      <c r="J28" s="50">
        <f>[1]集計FORM!AD28</f>
        <v>193</v>
      </c>
      <c r="K28" s="50">
        <f>[1]集計FORM!AJ28</f>
        <v>151</v>
      </c>
      <c r="L28" s="50">
        <f>[1]集計FORM!AP28</f>
        <v>147</v>
      </c>
      <c r="M28" s="50">
        <f>[1]集計FORM!AV28</f>
        <v>171</v>
      </c>
      <c r="N28" s="50">
        <f>[1]集計FORM!BB28</f>
        <v>186</v>
      </c>
      <c r="O28" s="50">
        <f>[1]集計FORM!BH28</f>
        <v>233</v>
      </c>
      <c r="P28" s="50">
        <f>[1]集計FORM!BN28</f>
        <v>214</v>
      </c>
      <c r="Q28" s="50">
        <f>[1]集計FORM!BT28</f>
        <v>228</v>
      </c>
      <c r="R28" s="50">
        <f>[1]集計FORM!BZ28</f>
        <v>187</v>
      </c>
      <c r="S28" s="50">
        <f>[1]集計FORM!CF28</f>
        <v>194</v>
      </c>
      <c r="T28" s="50">
        <f>[1]集計FORM!CL28</f>
        <v>247</v>
      </c>
      <c r="U28" s="50">
        <f>[1]集計FORM!CR28</f>
        <v>227</v>
      </c>
      <c r="V28" s="50">
        <f>[1]集計FORM!CX28</f>
        <v>175</v>
      </c>
      <c r="W28" s="50">
        <f>[1]集計FORM!DD28</f>
        <v>161</v>
      </c>
      <c r="X28" s="50">
        <f>[1]集計FORM!DJ28</f>
        <v>85</v>
      </c>
      <c r="Y28" s="50">
        <f>[1]集計FORM!DP28</f>
        <v>31</v>
      </c>
      <c r="Z28" s="50">
        <f>[1]集計FORM!DV28</f>
        <v>4</v>
      </c>
      <c r="AA28" s="50">
        <f>[1]集計FORM!EB28</f>
        <v>0</v>
      </c>
      <c r="AB28" s="50">
        <f>[1]集計FORM!EH28</f>
        <v>0</v>
      </c>
      <c r="AC28" s="50">
        <f t="shared" si="0"/>
        <v>4</v>
      </c>
      <c r="AD28" s="50">
        <f>[1]集計FORM!EK28</f>
        <v>358</v>
      </c>
      <c r="AE28" s="50">
        <f>[1]集計FORM!EL28</f>
        <v>1841</v>
      </c>
      <c r="AF28" s="50">
        <f>[1]集計FORM!EM28</f>
        <v>1124</v>
      </c>
      <c r="AG28" s="50">
        <f>[1]集計FORM!EO28</f>
        <v>10.8</v>
      </c>
      <c r="AH28" s="50">
        <f>[1]集計FORM!EP28</f>
        <v>55.4</v>
      </c>
      <c r="AI28" s="50">
        <f>[1]集計FORM!EQ28</f>
        <v>33.799999999999997</v>
      </c>
      <c r="AJ28" s="48">
        <f>[1]集計FORM!ER28</f>
        <v>50.1</v>
      </c>
      <c r="AK28" s="50">
        <f>[1]集計FORM!ES28</f>
        <v>0</v>
      </c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48"/>
      <c r="ES28" s="50"/>
    </row>
    <row r="29" spans="1:149" x14ac:dyDescent="0.15">
      <c r="A29" s="44" t="s">
        <v>55</v>
      </c>
      <c r="B29" s="44" t="s">
        <v>56</v>
      </c>
      <c r="C29" s="44" t="s">
        <v>421</v>
      </c>
      <c r="D29">
        <v>0</v>
      </c>
      <c r="E29" s="50">
        <f>[1]集計FORM!E29</f>
        <v>6444</v>
      </c>
      <c r="F29" s="50">
        <f>[1]集計FORM!F29</f>
        <v>175</v>
      </c>
      <c r="G29" s="50">
        <f>[1]集計FORM!L29</f>
        <v>229</v>
      </c>
      <c r="H29" s="50">
        <f>[1]集計FORM!R29</f>
        <v>288</v>
      </c>
      <c r="I29" s="50">
        <f>[1]集計FORM!X29</f>
        <v>265</v>
      </c>
      <c r="J29" s="50">
        <f>[1]集計FORM!AD29</f>
        <v>298</v>
      </c>
      <c r="K29" s="50">
        <f>[1]集計FORM!AJ29</f>
        <v>261</v>
      </c>
      <c r="L29" s="50">
        <f>[1]集計FORM!AP29</f>
        <v>267</v>
      </c>
      <c r="M29" s="50">
        <f>[1]集計FORM!AV29</f>
        <v>316</v>
      </c>
      <c r="N29" s="50">
        <f>[1]集計FORM!BB29</f>
        <v>415</v>
      </c>
      <c r="O29" s="50">
        <f>[1]集計FORM!BH29</f>
        <v>528</v>
      </c>
      <c r="P29" s="50">
        <f>[1]集計FORM!BN29</f>
        <v>461</v>
      </c>
      <c r="Q29" s="50">
        <f>[1]集計FORM!BT29</f>
        <v>431</v>
      </c>
      <c r="R29" s="50">
        <f>[1]集計FORM!BZ29</f>
        <v>396</v>
      </c>
      <c r="S29" s="50">
        <f>[1]集計FORM!CF29</f>
        <v>363</v>
      </c>
      <c r="T29" s="50">
        <f>[1]集計FORM!CL29</f>
        <v>502</v>
      </c>
      <c r="U29" s="50">
        <f>[1]集計FORM!CR29</f>
        <v>440</v>
      </c>
      <c r="V29" s="50">
        <f>[1]集計FORM!CX29</f>
        <v>342</v>
      </c>
      <c r="W29" s="50">
        <f>[1]集計FORM!DD29</f>
        <v>250</v>
      </c>
      <c r="X29" s="50">
        <f>[1]集計FORM!DJ29</f>
        <v>139</v>
      </c>
      <c r="Y29" s="50">
        <f>[1]集計FORM!DP29</f>
        <v>63</v>
      </c>
      <c r="Z29" s="50">
        <f>[1]集計FORM!DV29</f>
        <v>12</v>
      </c>
      <c r="AA29" s="50">
        <f>[1]集計FORM!EB29</f>
        <v>3</v>
      </c>
      <c r="AB29" s="50">
        <f>[1]集計FORM!EH29</f>
        <v>0</v>
      </c>
      <c r="AC29" s="50">
        <f t="shared" si="0"/>
        <v>15</v>
      </c>
      <c r="AD29" s="50">
        <f>[1]集計FORM!EK29</f>
        <v>692</v>
      </c>
      <c r="AE29" s="50">
        <f>[1]集計FORM!EL29</f>
        <v>3638</v>
      </c>
      <c r="AF29" s="50">
        <f>[1]集計FORM!EM29</f>
        <v>2114</v>
      </c>
      <c r="AG29" s="50">
        <f>[1]集計FORM!EO29</f>
        <v>10.7</v>
      </c>
      <c r="AH29" s="50">
        <f>[1]集計FORM!EP29</f>
        <v>56.5</v>
      </c>
      <c r="AI29" s="50">
        <f>[1]集計FORM!EQ29</f>
        <v>32.799999999999997</v>
      </c>
      <c r="AJ29" s="48">
        <f>[1]集計FORM!ER29</f>
        <v>50.2</v>
      </c>
      <c r="AK29" s="50">
        <f>[1]集計FORM!ES29</f>
        <v>109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48"/>
      <c r="ES29" s="50"/>
    </row>
    <row r="30" spans="1:149" x14ac:dyDescent="0.15">
      <c r="A30" s="44" t="s">
        <v>55</v>
      </c>
      <c r="B30" s="44" t="s">
        <v>56</v>
      </c>
      <c r="C30" s="44" t="s">
        <v>421</v>
      </c>
      <c r="D30">
        <v>1</v>
      </c>
      <c r="E30" s="50">
        <f>[1]集計FORM!E30</f>
        <v>2954</v>
      </c>
      <c r="F30" s="50">
        <f>[1]集計FORM!F30</f>
        <v>84</v>
      </c>
      <c r="G30" s="50">
        <f>[1]集計FORM!L30</f>
        <v>128</v>
      </c>
      <c r="H30" s="50">
        <f>[1]集計FORM!R30</f>
        <v>142</v>
      </c>
      <c r="I30" s="50">
        <f>[1]集計FORM!X30</f>
        <v>130</v>
      </c>
      <c r="J30" s="50">
        <f>[1]集計FORM!AD30</f>
        <v>158</v>
      </c>
      <c r="K30" s="50">
        <f>[1]集計FORM!AJ30</f>
        <v>124</v>
      </c>
      <c r="L30" s="50">
        <f>[1]集計FORM!AP30</f>
        <v>116</v>
      </c>
      <c r="M30" s="50">
        <f>[1]集計FORM!AV30</f>
        <v>151</v>
      </c>
      <c r="N30" s="50">
        <f>[1]集計FORM!BB30</f>
        <v>207</v>
      </c>
      <c r="O30" s="50">
        <f>[1]集計FORM!BH30</f>
        <v>239</v>
      </c>
      <c r="P30" s="50">
        <f>[1]集計FORM!BN30</f>
        <v>216</v>
      </c>
      <c r="Q30" s="50">
        <f>[1]集計FORM!BT30</f>
        <v>202</v>
      </c>
      <c r="R30" s="50">
        <f>[1]集計FORM!BZ30</f>
        <v>189</v>
      </c>
      <c r="S30" s="50">
        <f>[1]集計FORM!CF30</f>
        <v>175</v>
      </c>
      <c r="T30" s="50">
        <f>[1]集計FORM!CL30</f>
        <v>221</v>
      </c>
      <c r="U30" s="50">
        <f>[1]集計FORM!CR30</f>
        <v>177</v>
      </c>
      <c r="V30" s="50">
        <f>[1]集計FORM!CX30</f>
        <v>144</v>
      </c>
      <c r="W30" s="50">
        <f>[1]集計FORM!DD30</f>
        <v>85</v>
      </c>
      <c r="X30" s="50">
        <f>[1]集計FORM!DJ30</f>
        <v>50</v>
      </c>
      <c r="Y30" s="50">
        <f>[1]集計FORM!DP30</f>
        <v>14</v>
      </c>
      <c r="Z30" s="50">
        <f>[1]集計FORM!DV30</f>
        <v>2</v>
      </c>
      <c r="AA30" s="50">
        <f>[1]集計FORM!EB30</f>
        <v>0</v>
      </c>
      <c r="AB30" s="50">
        <f>[1]集計FORM!EH30</f>
        <v>0</v>
      </c>
      <c r="AC30" s="50">
        <f t="shared" si="0"/>
        <v>2</v>
      </c>
      <c r="AD30" s="50">
        <f>[1]集計FORM!EK30</f>
        <v>354</v>
      </c>
      <c r="AE30" s="50">
        <f>[1]集計FORM!EL30</f>
        <v>1732</v>
      </c>
      <c r="AF30" s="50">
        <f>[1]集計FORM!EM30</f>
        <v>868</v>
      </c>
      <c r="AG30" s="50">
        <f>[1]集計FORM!EO30</f>
        <v>12</v>
      </c>
      <c r="AH30" s="50">
        <f>[1]集計FORM!EP30</f>
        <v>58.6</v>
      </c>
      <c r="AI30" s="50">
        <f>[1]集計FORM!EQ30</f>
        <v>29.4</v>
      </c>
      <c r="AJ30" s="48">
        <f>[1]集計FORM!ER30</f>
        <v>48.1</v>
      </c>
      <c r="AK30" s="50">
        <f>[1]集計FORM!ES30</f>
        <v>0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48"/>
      <c r="ES30" s="50"/>
    </row>
    <row r="31" spans="1:149" x14ac:dyDescent="0.15">
      <c r="A31" s="44" t="s">
        <v>55</v>
      </c>
      <c r="B31" s="44" t="s">
        <v>56</v>
      </c>
      <c r="C31" s="44" t="s">
        <v>421</v>
      </c>
      <c r="D31">
        <v>2</v>
      </c>
      <c r="E31" s="50">
        <f>[1]集計FORM!E31</f>
        <v>3490</v>
      </c>
      <c r="F31" s="50">
        <f>[1]集計FORM!F31</f>
        <v>91</v>
      </c>
      <c r="G31" s="50">
        <f>[1]集計FORM!L31</f>
        <v>101</v>
      </c>
      <c r="H31" s="50">
        <f>[1]集計FORM!R31</f>
        <v>146</v>
      </c>
      <c r="I31" s="50">
        <f>[1]集計FORM!X31</f>
        <v>135</v>
      </c>
      <c r="J31" s="50">
        <f>[1]集計FORM!AD31</f>
        <v>140</v>
      </c>
      <c r="K31" s="50">
        <f>[1]集計FORM!AJ31</f>
        <v>137</v>
      </c>
      <c r="L31" s="50">
        <f>[1]集計FORM!AP31</f>
        <v>151</v>
      </c>
      <c r="M31" s="50">
        <f>[1]集計FORM!AV31</f>
        <v>165</v>
      </c>
      <c r="N31" s="50">
        <f>[1]集計FORM!BB31</f>
        <v>208</v>
      </c>
      <c r="O31" s="50">
        <f>[1]集計FORM!BH31</f>
        <v>289</v>
      </c>
      <c r="P31" s="50">
        <f>[1]集計FORM!BN31</f>
        <v>245</v>
      </c>
      <c r="Q31" s="50">
        <f>[1]集計FORM!BT31</f>
        <v>229</v>
      </c>
      <c r="R31" s="50">
        <f>[1]集計FORM!BZ31</f>
        <v>207</v>
      </c>
      <c r="S31" s="50">
        <f>[1]集計FORM!CF31</f>
        <v>188</v>
      </c>
      <c r="T31" s="50">
        <f>[1]集計FORM!CL31</f>
        <v>281</v>
      </c>
      <c r="U31" s="50">
        <f>[1]集計FORM!CR31</f>
        <v>263</v>
      </c>
      <c r="V31" s="50">
        <f>[1]集計FORM!CX31</f>
        <v>198</v>
      </c>
      <c r="W31" s="50">
        <f>[1]集計FORM!DD31</f>
        <v>165</v>
      </c>
      <c r="X31" s="50">
        <f>[1]集計FORM!DJ31</f>
        <v>89</v>
      </c>
      <c r="Y31" s="50">
        <f>[1]集計FORM!DP31</f>
        <v>49</v>
      </c>
      <c r="Z31" s="50">
        <f>[1]集計FORM!DV31</f>
        <v>10</v>
      </c>
      <c r="AA31" s="50">
        <f>[1]集計FORM!EB31</f>
        <v>3</v>
      </c>
      <c r="AB31" s="50">
        <f>[1]集計FORM!EH31</f>
        <v>0</v>
      </c>
      <c r="AC31" s="50">
        <f t="shared" si="0"/>
        <v>13</v>
      </c>
      <c r="AD31" s="50">
        <f>[1]集計FORM!EK31</f>
        <v>338</v>
      </c>
      <c r="AE31" s="50">
        <f>[1]集計FORM!EL31</f>
        <v>1906</v>
      </c>
      <c r="AF31" s="50">
        <f>[1]集計FORM!EM31</f>
        <v>1246</v>
      </c>
      <c r="AG31" s="50">
        <f>[1]集計FORM!EO31</f>
        <v>9.6999999999999993</v>
      </c>
      <c r="AH31" s="50">
        <f>[1]集計FORM!EP31</f>
        <v>54.6</v>
      </c>
      <c r="AI31" s="50">
        <f>[1]集計FORM!EQ31</f>
        <v>35.700000000000003</v>
      </c>
      <c r="AJ31" s="48">
        <f>[1]集計FORM!ER31</f>
        <v>52.1</v>
      </c>
      <c r="AK31" s="50">
        <f>[1]集計FORM!ES31</f>
        <v>0</v>
      </c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48"/>
      <c r="ES31" s="50"/>
    </row>
    <row r="32" spans="1:149" x14ac:dyDescent="0.15">
      <c r="A32" s="44" t="s">
        <v>57</v>
      </c>
      <c r="B32" s="44" t="s">
        <v>58</v>
      </c>
      <c r="C32" s="44" t="s">
        <v>422</v>
      </c>
      <c r="D32">
        <v>0</v>
      </c>
      <c r="E32" s="50">
        <f>[1]集計FORM!E32</f>
        <v>3012</v>
      </c>
      <c r="F32" s="50">
        <f>[1]集計FORM!F32</f>
        <v>91</v>
      </c>
      <c r="G32" s="50">
        <f>[1]集計FORM!L32</f>
        <v>125</v>
      </c>
      <c r="H32" s="50">
        <f>[1]集計FORM!R32</f>
        <v>110</v>
      </c>
      <c r="I32" s="50">
        <f>[1]集計FORM!X32</f>
        <v>115</v>
      </c>
      <c r="J32" s="50">
        <f>[1]集計FORM!AD32</f>
        <v>151</v>
      </c>
      <c r="K32" s="50">
        <f>[1]集計FORM!AJ32</f>
        <v>124</v>
      </c>
      <c r="L32" s="50">
        <f>[1]集計FORM!AP32</f>
        <v>144</v>
      </c>
      <c r="M32" s="50">
        <f>[1]集計FORM!AV32</f>
        <v>145</v>
      </c>
      <c r="N32" s="50">
        <f>[1]集計FORM!BB32</f>
        <v>194</v>
      </c>
      <c r="O32" s="50">
        <f>[1]集計FORM!BH32</f>
        <v>222</v>
      </c>
      <c r="P32" s="50">
        <f>[1]集計FORM!BN32</f>
        <v>219</v>
      </c>
      <c r="Q32" s="50">
        <f>[1]集計FORM!BT32</f>
        <v>195</v>
      </c>
      <c r="R32" s="50">
        <f>[1]集計FORM!BZ32</f>
        <v>185</v>
      </c>
      <c r="S32" s="50">
        <f>[1]集計FORM!CF32</f>
        <v>174</v>
      </c>
      <c r="T32" s="50">
        <f>[1]集計FORM!CL32</f>
        <v>250</v>
      </c>
      <c r="U32" s="50">
        <f>[1]集計FORM!CR32</f>
        <v>185</v>
      </c>
      <c r="V32" s="50">
        <f>[1]集計FORM!CX32</f>
        <v>157</v>
      </c>
      <c r="W32" s="50">
        <f>[1]集計FORM!DD32</f>
        <v>135</v>
      </c>
      <c r="X32" s="50">
        <f>[1]集計FORM!DJ32</f>
        <v>70</v>
      </c>
      <c r="Y32" s="50">
        <f>[1]集計FORM!DP32</f>
        <v>13</v>
      </c>
      <c r="Z32" s="50">
        <f>[1]集計FORM!DV32</f>
        <v>8</v>
      </c>
      <c r="AA32" s="50">
        <f>[1]集計FORM!EB32</f>
        <v>0</v>
      </c>
      <c r="AB32" s="50">
        <f>[1]集計FORM!EH32</f>
        <v>0</v>
      </c>
      <c r="AC32" s="50">
        <f t="shared" si="0"/>
        <v>8</v>
      </c>
      <c r="AD32" s="50">
        <f>[1]集計FORM!EK32</f>
        <v>326</v>
      </c>
      <c r="AE32" s="50">
        <f>[1]集計FORM!EL32</f>
        <v>1694</v>
      </c>
      <c r="AF32" s="50">
        <f>[1]集計FORM!EM32</f>
        <v>992</v>
      </c>
      <c r="AG32" s="50">
        <f>[1]集計FORM!EO32</f>
        <v>10.8</v>
      </c>
      <c r="AH32" s="50">
        <f>[1]集計FORM!EP32</f>
        <v>56.2</v>
      </c>
      <c r="AI32" s="50">
        <f>[1]集計FORM!EQ32</f>
        <v>32.9</v>
      </c>
      <c r="AJ32" s="48">
        <f>[1]集計FORM!ER32</f>
        <v>50</v>
      </c>
      <c r="AK32" s="50">
        <f>[1]集計FORM!ES32</f>
        <v>103</v>
      </c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48"/>
      <c r="ES32" s="50"/>
    </row>
    <row r="33" spans="1:149" x14ac:dyDescent="0.15">
      <c r="A33" s="44" t="s">
        <v>57</v>
      </c>
      <c r="B33" s="44" t="s">
        <v>58</v>
      </c>
      <c r="C33" s="44" t="s">
        <v>422</v>
      </c>
      <c r="D33">
        <v>1</v>
      </c>
      <c r="E33" s="50">
        <f>[1]集計FORM!E33</f>
        <v>1348</v>
      </c>
      <c r="F33" s="50">
        <f>[1]集計FORM!F33</f>
        <v>52</v>
      </c>
      <c r="G33" s="50">
        <f>[1]集計FORM!L33</f>
        <v>66</v>
      </c>
      <c r="H33" s="50">
        <f>[1]集計FORM!R33</f>
        <v>52</v>
      </c>
      <c r="I33" s="50">
        <f>[1]集計FORM!X33</f>
        <v>47</v>
      </c>
      <c r="J33" s="50">
        <f>[1]集計FORM!AD33</f>
        <v>72</v>
      </c>
      <c r="K33" s="50">
        <f>[1]集計FORM!AJ33</f>
        <v>57</v>
      </c>
      <c r="L33" s="50">
        <f>[1]集計FORM!AP33</f>
        <v>71</v>
      </c>
      <c r="M33" s="50">
        <f>[1]集計FORM!AV33</f>
        <v>65</v>
      </c>
      <c r="N33" s="50">
        <f>[1]集計FORM!BB33</f>
        <v>93</v>
      </c>
      <c r="O33" s="50">
        <f>[1]集計FORM!BH33</f>
        <v>96</v>
      </c>
      <c r="P33" s="50">
        <f>[1]集計FORM!BN33</f>
        <v>106</v>
      </c>
      <c r="Q33" s="50">
        <f>[1]集計FORM!BT33</f>
        <v>82</v>
      </c>
      <c r="R33" s="50">
        <f>[1]集計FORM!BZ33</f>
        <v>83</v>
      </c>
      <c r="S33" s="50">
        <f>[1]集計FORM!CF33</f>
        <v>80</v>
      </c>
      <c r="T33" s="50">
        <f>[1]集計FORM!CL33</f>
        <v>110</v>
      </c>
      <c r="U33" s="50">
        <f>[1]集計FORM!CR33</f>
        <v>81</v>
      </c>
      <c r="V33" s="50">
        <f>[1]集計FORM!CX33</f>
        <v>60</v>
      </c>
      <c r="W33" s="50">
        <f>[1]集計FORM!DD33</f>
        <v>57</v>
      </c>
      <c r="X33" s="50">
        <f>[1]集計FORM!DJ33</f>
        <v>15</v>
      </c>
      <c r="Y33" s="50">
        <f>[1]集計FORM!DP33</f>
        <v>3</v>
      </c>
      <c r="Z33" s="50">
        <f>[1]集計FORM!DV33</f>
        <v>0</v>
      </c>
      <c r="AA33" s="50">
        <f>[1]集計FORM!EB33</f>
        <v>0</v>
      </c>
      <c r="AB33" s="50">
        <f>[1]集計FORM!EH33</f>
        <v>0</v>
      </c>
      <c r="AC33" s="50">
        <f t="shared" si="0"/>
        <v>0</v>
      </c>
      <c r="AD33" s="50">
        <f>[1]集計FORM!EK33</f>
        <v>170</v>
      </c>
      <c r="AE33" s="50">
        <f>[1]集計FORM!EL33</f>
        <v>772</v>
      </c>
      <c r="AF33" s="50">
        <f>[1]集計FORM!EM33</f>
        <v>406</v>
      </c>
      <c r="AG33" s="50">
        <f>[1]集計FORM!EO33</f>
        <v>12.6</v>
      </c>
      <c r="AH33" s="50">
        <f>[1]集計FORM!EP33</f>
        <v>57.3</v>
      </c>
      <c r="AI33" s="50">
        <f>[1]集計FORM!EQ33</f>
        <v>30.1</v>
      </c>
      <c r="AJ33" s="48">
        <f>[1]集計FORM!ER33</f>
        <v>47.9</v>
      </c>
      <c r="AK33" s="50">
        <f>[1]集計FORM!ES33</f>
        <v>0</v>
      </c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48"/>
      <c r="ES33" s="50"/>
    </row>
    <row r="34" spans="1:149" x14ac:dyDescent="0.15">
      <c r="A34" s="44" t="s">
        <v>57</v>
      </c>
      <c r="B34" s="44" t="s">
        <v>58</v>
      </c>
      <c r="C34" s="44" t="s">
        <v>422</v>
      </c>
      <c r="D34">
        <v>2</v>
      </c>
      <c r="E34" s="50">
        <f>[1]集計FORM!E34</f>
        <v>1664</v>
      </c>
      <c r="F34" s="50">
        <f>[1]集計FORM!F34</f>
        <v>39</v>
      </c>
      <c r="G34" s="50">
        <f>[1]集計FORM!L34</f>
        <v>59</v>
      </c>
      <c r="H34" s="50">
        <f>[1]集計FORM!R34</f>
        <v>58</v>
      </c>
      <c r="I34" s="50">
        <f>[1]集計FORM!X34</f>
        <v>68</v>
      </c>
      <c r="J34" s="50">
        <f>[1]集計FORM!AD34</f>
        <v>79</v>
      </c>
      <c r="K34" s="50">
        <f>[1]集計FORM!AJ34</f>
        <v>67</v>
      </c>
      <c r="L34" s="50">
        <f>[1]集計FORM!AP34</f>
        <v>73</v>
      </c>
      <c r="M34" s="50">
        <f>[1]集計FORM!AV34</f>
        <v>80</v>
      </c>
      <c r="N34" s="50">
        <f>[1]集計FORM!BB34</f>
        <v>101</v>
      </c>
      <c r="O34" s="50">
        <f>[1]集計FORM!BH34</f>
        <v>126</v>
      </c>
      <c r="P34" s="50">
        <f>[1]集計FORM!BN34</f>
        <v>113</v>
      </c>
      <c r="Q34" s="50">
        <f>[1]集計FORM!BT34</f>
        <v>113</v>
      </c>
      <c r="R34" s="50">
        <f>[1]集計FORM!BZ34</f>
        <v>102</v>
      </c>
      <c r="S34" s="50">
        <f>[1]集計FORM!CF34</f>
        <v>94</v>
      </c>
      <c r="T34" s="50">
        <f>[1]集計FORM!CL34</f>
        <v>140</v>
      </c>
      <c r="U34" s="50">
        <f>[1]集計FORM!CR34</f>
        <v>104</v>
      </c>
      <c r="V34" s="50">
        <f>[1]集計FORM!CX34</f>
        <v>97</v>
      </c>
      <c r="W34" s="50">
        <f>[1]集計FORM!DD34</f>
        <v>78</v>
      </c>
      <c r="X34" s="50">
        <f>[1]集計FORM!DJ34</f>
        <v>55</v>
      </c>
      <c r="Y34" s="50">
        <f>[1]集計FORM!DP34</f>
        <v>10</v>
      </c>
      <c r="Z34" s="50">
        <f>[1]集計FORM!DV34</f>
        <v>8</v>
      </c>
      <c r="AA34" s="50">
        <f>[1]集計FORM!EB34</f>
        <v>0</v>
      </c>
      <c r="AB34" s="50">
        <f>[1]集計FORM!EH34</f>
        <v>0</v>
      </c>
      <c r="AC34" s="50">
        <f t="shared" si="0"/>
        <v>8</v>
      </c>
      <c r="AD34" s="50">
        <f>[1]集計FORM!EK34</f>
        <v>156</v>
      </c>
      <c r="AE34" s="50">
        <f>[1]集計FORM!EL34</f>
        <v>922</v>
      </c>
      <c r="AF34" s="50">
        <f>[1]集計FORM!EM34</f>
        <v>586</v>
      </c>
      <c r="AG34" s="50">
        <f>[1]集計FORM!EO34</f>
        <v>9.4</v>
      </c>
      <c r="AH34" s="50">
        <f>[1]集計FORM!EP34</f>
        <v>55.4</v>
      </c>
      <c r="AI34" s="50">
        <f>[1]集計FORM!EQ34</f>
        <v>35.200000000000003</v>
      </c>
      <c r="AJ34" s="48">
        <f>[1]集計FORM!ER34</f>
        <v>51.6</v>
      </c>
      <c r="AK34" s="50">
        <f>[1]集計FORM!ES34</f>
        <v>0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48"/>
      <c r="ES34" s="50"/>
    </row>
    <row r="35" spans="1:149" x14ac:dyDescent="0.15">
      <c r="A35" s="44" t="s">
        <v>59</v>
      </c>
      <c r="B35" s="44" t="s">
        <v>60</v>
      </c>
      <c r="C35" s="44" t="s">
        <v>423</v>
      </c>
      <c r="D35">
        <v>0</v>
      </c>
      <c r="E35" s="50">
        <f>[1]集計FORM!E35</f>
        <v>2102</v>
      </c>
      <c r="F35" s="50">
        <f>[1]集計FORM!F35</f>
        <v>49</v>
      </c>
      <c r="G35" s="50">
        <f>[1]集計FORM!L35</f>
        <v>56</v>
      </c>
      <c r="H35" s="50">
        <f>[1]集計FORM!R35</f>
        <v>46</v>
      </c>
      <c r="I35" s="50">
        <f>[1]集計FORM!X35</f>
        <v>74</v>
      </c>
      <c r="J35" s="50">
        <f>[1]集計FORM!AD35</f>
        <v>150</v>
      </c>
      <c r="K35" s="50">
        <f>[1]集計FORM!AJ35</f>
        <v>94</v>
      </c>
      <c r="L35" s="50">
        <f>[1]集計FORM!AP35</f>
        <v>83</v>
      </c>
      <c r="M35" s="50">
        <f>[1]集計FORM!AV35</f>
        <v>96</v>
      </c>
      <c r="N35" s="50">
        <f>[1]集計FORM!BB35</f>
        <v>113</v>
      </c>
      <c r="O35" s="50">
        <f>[1]集計FORM!BH35</f>
        <v>154</v>
      </c>
      <c r="P35" s="50">
        <f>[1]集計FORM!BN35</f>
        <v>139</v>
      </c>
      <c r="Q35" s="50">
        <f>[1]集計FORM!BT35</f>
        <v>100</v>
      </c>
      <c r="R35" s="50">
        <f>[1]集計FORM!BZ35</f>
        <v>117</v>
      </c>
      <c r="S35" s="50">
        <f>[1]集計FORM!CF35</f>
        <v>160</v>
      </c>
      <c r="T35" s="50">
        <f>[1]集計FORM!CL35</f>
        <v>218</v>
      </c>
      <c r="U35" s="50">
        <f>[1]集計FORM!CR35</f>
        <v>156</v>
      </c>
      <c r="V35" s="50">
        <f>[1]集計FORM!CX35</f>
        <v>129</v>
      </c>
      <c r="W35" s="50">
        <f>[1]集計FORM!DD35</f>
        <v>100</v>
      </c>
      <c r="X35" s="50">
        <f>[1]集計FORM!DJ35</f>
        <v>48</v>
      </c>
      <c r="Y35" s="50">
        <f>[1]集計FORM!DP35</f>
        <v>16</v>
      </c>
      <c r="Z35" s="50">
        <f>[1]集計FORM!DV35</f>
        <v>3</v>
      </c>
      <c r="AA35" s="50">
        <f>[1]集計FORM!EB35</f>
        <v>1</v>
      </c>
      <c r="AB35" s="50">
        <f>[1]集計FORM!EH35</f>
        <v>0</v>
      </c>
      <c r="AC35" s="50">
        <f t="shared" si="0"/>
        <v>4</v>
      </c>
      <c r="AD35" s="50">
        <f>[1]集計FORM!EK35</f>
        <v>151</v>
      </c>
      <c r="AE35" s="50">
        <f>[1]集計FORM!EL35</f>
        <v>1120</v>
      </c>
      <c r="AF35" s="50">
        <f>[1]集計FORM!EM35</f>
        <v>831</v>
      </c>
      <c r="AG35" s="50">
        <f>[1]集計FORM!EO35</f>
        <v>7.2</v>
      </c>
      <c r="AH35" s="50">
        <f>[1]集計FORM!EP35</f>
        <v>53.3</v>
      </c>
      <c r="AI35" s="50">
        <f>[1]集計FORM!EQ35</f>
        <v>39.5</v>
      </c>
      <c r="AJ35" s="48">
        <f>[1]集計FORM!ER35</f>
        <v>52.5</v>
      </c>
      <c r="AK35" s="50">
        <f>[1]集計FORM!ES35</f>
        <v>105</v>
      </c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48"/>
      <c r="ES35" s="50"/>
    </row>
    <row r="36" spans="1:149" x14ac:dyDescent="0.15">
      <c r="A36" s="44" t="s">
        <v>59</v>
      </c>
      <c r="B36" s="44" t="s">
        <v>60</v>
      </c>
      <c r="C36" s="44" t="s">
        <v>423</v>
      </c>
      <c r="D36">
        <v>1</v>
      </c>
      <c r="E36" s="50">
        <f>[1]集計FORM!E36</f>
        <v>956</v>
      </c>
      <c r="F36" s="50">
        <f>[1]集計FORM!F36</f>
        <v>28</v>
      </c>
      <c r="G36" s="50">
        <f>[1]集計FORM!L36</f>
        <v>30</v>
      </c>
      <c r="H36" s="50">
        <f>[1]集計FORM!R36</f>
        <v>18</v>
      </c>
      <c r="I36" s="50">
        <f>[1]集計FORM!X36</f>
        <v>38</v>
      </c>
      <c r="J36" s="50">
        <f>[1]集計FORM!AD36</f>
        <v>80</v>
      </c>
      <c r="K36" s="50">
        <f>[1]集計FORM!AJ36</f>
        <v>50</v>
      </c>
      <c r="L36" s="50">
        <f>[1]集計FORM!AP36</f>
        <v>43</v>
      </c>
      <c r="M36" s="50">
        <f>[1]集計FORM!AV36</f>
        <v>46</v>
      </c>
      <c r="N36" s="50">
        <f>[1]集計FORM!BB36</f>
        <v>56</v>
      </c>
      <c r="O36" s="50">
        <f>[1]集計FORM!BH36</f>
        <v>77</v>
      </c>
      <c r="P36" s="50">
        <f>[1]集計FORM!BN36</f>
        <v>72</v>
      </c>
      <c r="Q36" s="50">
        <f>[1]集計FORM!BT36</f>
        <v>50</v>
      </c>
      <c r="R36" s="50">
        <f>[1]集計FORM!BZ36</f>
        <v>56</v>
      </c>
      <c r="S36" s="50">
        <f>[1]集計FORM!CF36</f>
        <v>73</v>
      </c>
      <c r="T36" s="50">
        <f>[1]集計FORM!CL36</f>
        <v>86</v>
      </c>
      <c r="U36" s="50">
        <f>[1]集計FORM!CR36</f>
        <v>59</v>
      </c>
      <c r="V36" s="50">
        <f>[1]集計FORM!CX36</f>
        <v>46</v>
      </c>
      <c r="W36" s="50">
        <f>[1]集計FORM!DD36</f>
        <v>31</v>
      </c>
      <c r="X36" s="50">
        <f>[1]集計FORM!DJ36</f>
        <v>13</v>
      </c>
      <c r="Y36" s="50">
        <f>[1]集計FORM!DP36</f>
        <v>4</v>
      </c>
      <c r="Z36" s="50">
        <f>[1]集計FORM!DV36</f>
        <v>0</v>
      </c>
      <c r="AA36" s="50">
        <f>[1]集計FORM!EB36</f>
        <v>0</v>
      </c>
      <c r="AB36" s="50">
        <f>[1]集計FORM!EH36</f>
        <v>0</v>
      </c>
      <c r="AC36" s="50">
        <f t="shared" si="0"/>
        <v>0</v>
      </c>
      <c r="AD36" s="50">
        <f>[1]集計FORM!EK36</f>
        <v>76</v>
      </c>
      <c r="AE36" s="50">
        <f>[1]集計FORM!EL36</f>
        <v>568</v>
      </c>
      <c r="AF36" s="50">
        <f>[1]集計FORM!EM36</f>
        <v>312</v>
      </c>
      <c r="AG36" s="50">
        <f>[1]集計FORM!EO36</f>
        <v>7.9</v>
      </c>
      <c r="AH36" s="50">
        <f>[1]集計FORM!EP36</f>
        <v>59.4</v>
      </c>
      <c r="AI36" s="50">
        <f>[1]集計FORM!EQ36</f>
        <v>32.6</v>
      </c>
      <c r="AJ36" s="48">
        <f>[1]集計FORM!ER36</f>
        <v>49</v>
      </c>
      <c r="AK36" s="50">
        <f>[1]集計FORM!ES36</f>
        <v>0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48"/>
      <c r="ES36" s="50"/>
    </row>
    <row r="37" spans="1:149" x14ac:dyDescent="0.15">
      <c r="A37" s="44" t="s">
        <v>59</v>
      </c>
      <c r="B37" s="44" t="s">
        <v>60</v>
      </c>
      <c r="C37" s="44" t="s">
        <v>423</v>
      </c>
      <c r="D37">
        <v>2</v>
      </c>
      <c r="E37" s="50">
        <f>[1]集計FORM!E37</f>
        <v>1146</v>
      </c>
      <c r="F37" s="50">
        <f>[1]集計FORM!F37</f>
        <v>21</v>
      </c>
      <c r="G37" s="50">
        <f>[1]集計FORM!L37</f>
        <v>26</v>
      </c>
      <c r="H37" s="50">
        <f>[1]集計FORM!R37</f>
        <v>28</v>
      </c>
      <c r="I37" s="50">
        <f>[1]集計FORM!X37</f>
        <v>36</v>
      </c>
      <c r="J37" s="50">
        <f>[1]集計FORM!AD37</f>
        <v>70</v>
      </c>
      <c r="K37" s="50">
        <f>[1]集計FORM!AJ37</f>
        <v>44</v>
      </c>
      <c r="L37" s="50">
        <f>[1]集計FORM!AP37</f>
        <v>40</v>
      </c>
      <c r="M37" s="50">
        <f>[1]集計FORM!AV37</f>
        <v>50</v>
      </c>
      <c r="N37" s="50">
        <f>[1]集計FORM!BB37</f>
        <v>57</v>
      </c>
      <c r="O37" s="50">
        <f>[1]集計FORM!BH37</f>
        <v>77</v>
      </c>
      <c r="P37" s="50">
        <f>[1]集計FORM!BN37</f>
        <v>67</v>
      </c>
      <c r="Q37" s="50">
        <f>[1]集計FORM!BT37</f>
        <v>50</v>
      </c>
      <c r="R37" s="50">
        <f>[1]集計FORM!BZ37</f>
        <v>61</v>
      </c>
      <c r="S37" s="50">
        <f>[1]集計FORM!CF37</f>
        <v>87</v>
      </c>
      <c r="T37" s="50">
        <f>[1]集計FORM!CL37</f>
        <v>132</v>
      </c>
      <c r="U37" s="50">
        <f>[1]集計FORM!CR37</f>
        <v>97</v>
      </c>
      <c r="V37" s="50">
        <f>[1]集計FORM!CX37</f>
        <v>83</v>
      </c>
      <c r="W37" s="50">
        <f>[1]集計FORM!DD37</f>
        <v>69</v>
      </c>
      <c r="X37" s="50">
        <f>[1]集計FORM!DJ37</f>
        <v>35</v>
      </c>
      <c r="Y37" s="50">
        <f>[1]集計FORM!DP37</f>
        <v>12</v>
      </c>
      <c r="Z37" s="50">
        <f>[1]集計FORM!DV37</f>
        <v>3</v>
      </c>
      <c r="AA37" s="50">
        <f>[1]集計FORM!EB37</f>
        <v>1</v>
      </c>
      <c r="AB37" s="50">
        <f>[1]集計FORM!EH37</f>
        <v>0</v>
      </c>
      <c r="AC37" s="50">
        <f t="shared" si="0"/>
        <v>4</v>
      </c>
      <c r="AD37" s="50">
        <f>[1]集計FORM!EK37</f>
        <v>75</v>
      </c>
      <c r="AE37" s="50">
        <f>[1]集計FORM!EL37</f>
        <v>552</v>
      </c>
      <c r="AF37" s="50">
        <f>[1]集計FORM!EM37</f>
        <v>519</v>
      </c>
      <c r="AG37" s="50">
        <f>[1]集計FORM!EO37</f>
        <v>6.5</v>
      </c>
      <c r="AH37" s="50">
        <f>[1]集計FORM!EP37</f>
        <v>48.2</v>
      </c>
      <c r="AI37" s="50">
        <f>[1]集計FORM!EQ37</f>
        <v>45.3</v>
      </c>
      <c r="AJ37" s="48">
        <f>[1]集計FORM!ER37</f>
        <v>55.4</v>
      </c>
      <c r="AK37" s="50">
        <f>[1]集計FORM!ES37</f>
        <v>0</v>
      </c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48"/>
      <c r="ES37" s="50"/>
    </row>
    <row r="38" spans="1:149" x14ac:dyDescent="0.15">
      <c r="A38" s="44" t="s">
        <v>61</v>
      </c>
      <c r="B38" s="44" t="s">
        <v>62</v>
      </c>
      <c r="C38" s="44" t="s">
        <v>424</v>
      </c>
      <c r="D38">
        <v>0</v>
      </c>
      <c r="E38" s="50">
        <f>[1]集計FORM!E38</f>
        <v>3013</v>
      </c>
      <c r="F38" s="50">
        <f>[1]集計FORM!F38</f>
        <v>88</v>
      </c>
      <c r="G38" s="50">
        <f>[1]集計FORM!L38</f>
        <v>94</v>
      </c>
      <c r="H38" s="50">
        <f>[1]集計FORM!R38</f>
        <v>126</v>
      </c>
      <c r="I38" s="50">
        <f>[1]集計FORM!X38</f>
        <v>110</v>
      </c>
      <c r="J38" s="50">
        <f>[1]集計FORM!AD38</f>
        <v>153</v>
      </c>
      <c r="K38" s="50">
        <f>[1]集計FORM!AJ38</f>
        <v>120</v>
      </c>
      <c r="L38" s="50">
        <f>[1]集計FORM!AP38</f>
        <v>117</v>
      </c>
      <c r="M38" s="50">
        <f>[1]集計FORM!AV38</f>
        <v>160</v>
      </c>
      <c r="N38" s="50">
        <f>[1]集計FORM!BB38</f>
        <v>186</v>
      </c>
      <c r="O38" s="50">
        <f>[1]集計FORM!BH38</f>
        <v>217</v>
      </c>
      <c r="P38" s="50">
        <f>[1]集計FORM!BN38</f>
        <v>217</v>
      </c>
      <c r="Q38" s="50">
        <f>[1]集計FORM!BT38</f>
        <v>182</v>
      </c>
      <c r="R38" s="50">
        <f>[1]集計FORM!BZ38</f>
        <v>132</v>
      </c>
      <c r="S38" s="50">
        <f>[1]集計FORM!CF38</f>
        <v>180</v>
      </c>
      <c r="T38" s="50">
        <f>[1]集計FORM!CL38</f>
        <v>233</v>
      </c>
      <c r="U38" s="50">
        <f>[1]集計FORM!CR38</f>
        <v>237</v>
      </c>
      <c r="V38" s="50">
        <f>[1]集計FORM!CX38</f>
        <v>218</v>
      </c>
      <c r="W38" s="50">
        <f>[1]集計FORM!DD38</f>
        <v>149</v>
      </c>
      <c r="X38" s="50">
        <f>[1]集計FORM!DJ38</f>
        <v>65</v>
      </c>
      <c r="Y38" s="50">
        <f>[1]集計FORM!DP38</f>
        <v>25</v>
      </c>
      <c r="Z38" s="50">
        <f>[1]集計FORM!DV38</f>
        <v>3</v>
      </c>
      <c r="AA38" s="50">
        <f>[1]集計FORM!EB38</f>
        <v>1</v>
      </c>
      <c r="AB38" s="50">
        <f>[1]集計FORM!EH38</f>
        <v>0</v>
      </c>
      <c r="AC38" s="50">
        <f t="shared" si="0"/>
        <v>4</v>
      </c>
      <c r="AD38" s="50">
        <f>[1]集計FORM!EK38</f>
        <v>308</v>
      </c>
      <c r="AE38" s="50">
        <f>[1]集計FORM!EL38</f>
        <v>1594</v>
      </c>
      <c r="AF38" s="50">
        <f>[1]集計FORM!EM38</f>
        <v>1111</v>
      </c>
      <c r="AG38" s="50">
        <f>[1]集計FORM!EO38</f>
        <v>10.199999999999999</v>
      </c>
      <c r="AH38" s="50">
        <f>[1]集計FORM!EP38</f>
        <v>52.9</v>
      </c>
      <c r="AI38" s="50">
        <f>[1]集計FORM!EQ38</f>
        <v>36.9</v>
      </c>
      <c r="AJ38" s="48">
        <f>[1]集計FORM!ER38</f>
        <v>51.5</v>
      </c>
      <c r="AK38" s="50">
        <f>[1]集計FORM!ES38</f>
        <v>107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48"/>
      <c r="ES38" s="50"/>
    </row>
    <row r="39" spans="1:149" x14ac:dyDescent="0.15">
      <c r="A39" s="44" t="s">
        <v>61</v>
      </c>
      <c r="B39" s="44" t="s">
        <v>62</v>
      </c>
      <c r="C39" s="44" t="s">
        <v>424</v>
      </c>
      <c r="D39">
        <v>1</v>
      </c>
      <c r="E39" s="50">
        <f>[1]集計FORM!E39</f>
        <v>1410</v>
      </c>
      <c r="F39" s="50">
        <f>[1]集計FORM!F39</f>
        <v>46</v>
      </c>
      <c r="G39" s="50">
        <f>[1]集計FORM!L39</f>
        <v>43</v>
      </c>
      <c r="H39" s="50">
        <f>[1]集計FORM!R39</f>
        <v>55</v>
      </c>
      <c r="I39" s="50">
        <f>[1]集計FORM!X39</f>
        <v>55</v>
      </c>
      <c r="J39" s="50">
        <f>[1]集計FORM!AD39</f>
        <v>89</v>
      </c>
      <c r="K39" s="50">
        <f>[1]集計FORM!AJ39</f>
        <v>58</v>
      </c>
      <c r="L39" s="50">
        <f>[1]集計FORM!AP39</f>
        <v>57</v>
      </c>
      <c r="M39" s="50">
        <f>[1]集計FORM!AV39</f>
        <v>77</v>
      </c>
      <c r="N39" s="50">
        <f>[1]集計FORM!BB39</f>
        <v>96</v>
      </c>
      <c r="O39" s="50">
        <f>[1]集計FORM!BH39</f>
        <v>118</v>
      </c>
      <c r="P39" s="50">
        <f>[1]集計FORM!BN39</f>
        <v>104</v>
      </c>
      <c r="Q39" s="50">
        <f>[1]集計FORM!BT39</f>
        <v>88</v>
      </c>
      <c r="R39" s="50">
        <f>[1]集計FORM!BZ39</f>
        <v>69</v>
      </c>
      <c r="S39" s="50">
        <f>[1]集計FORM!CF39</f>
        <v>84</v>
      </c>
      <c r="T39" s="50">
        <f>[1]集計FORM!CL39</f>
        <v>111</v>
      </c>
      <c r="U39" s="50">
        <f>[1]集計FORM!CR39</f>
        <v>96</v>
      </c>
      <c r="V39" s="50">
        <f>[1]集計FORM!CX39</f>
        <v>83</v>
      </c>
      <c r="W39" s="50">
        <f>[1]集計FORM!DD39</f>
        <v>53</v>
      </c>
      <c r="X39" s="50">
        <f>[1]集計FORM!DJ39</f>
        <v>22</v>
      </c>
      <c r="Y39" s="50">
        <f>[1]集計FORM!DP39</f>
        <v>6</v>
      </c>
      <c r="Z39" s="50">
        <f>[1]集計FORM!DV39</f>
        <v>0</v>
      </c>
      <c r="AA39" s="50">
        <f>[1]集計FORM!EB39</f>
        <v>0</v>
      </c>
      <c r="AB39" s="50">
        <f>[1]集計FORM!EH39</f>
        <v>0</v>
      </c>
      <c r="AC39" s="50">
        <f t="shared" si="0"/>
        <v>0</v>
      </c>
      <c r="AD39" s="50">
        <f>[1]集計FORM!EK39</f>
        <v>144</v>
      </c>
      <c r="AE39" s="50">
        <f>[1]集計FORM!EL39</f>
        <v>811</v>
      </c>
      <c r="AF39" s="50">
        <f>[1]集計FORM!EM39</f>
        <v>455</v>
      </c>
      <c r="AG39" s="50">
        <f>[1]集計FORM!EO39</f>
        <v>10.199999999999999</v>
      </c>
      <c r="AH39" s="50">
        <f>[1]集計FORM!EP39</f>
        <v>57.5</v>
      </c>
      <c r="AI39" s="50">
        <f>[1]集計FORM!EQ39</f>
        <v>32.299999999999997</v>
      </c>
      <c r="AJ39" s="48">
        <f>[1]集計FORM!ER39</f>
        <v>49.3</v>
      </c>
      <c r="AK39" s="50">
        <f>[1]集計FORM!ES39</f>
        <v>0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48"/>
      <c r="ES39" s="50"/>
    </row>
    <row r="40" spans="1:149" x14ac:dyDescent="0.15">
      <c r="A40" s="44" t="s">
        <v>61</v>
      </c>
      <c r="B40" s="44" t="s">
        <v>62</v>
      </c>
      <c r="C40" s="44" t="s">
        <v>424</v>
      </c>
      <c r="D40">
        <v>2</v>
      </c>
      <c r="E40" s="50">
        <f>[1]集計FORM!E40</f>
        <v>1603</v>
      </c>
      <c r="F40" s="50">
        <f>[1]集計FORM!F40</f>
        <v>42</v>
      </c>
      <c r="G40" s="50">
        <f>[1]集計FORM!L40</f>
        <v>51</v>
      </c>
      <c r="H40" s="50">
        <f>[1]集計FORM!R40</f>
        <v>71</v>
      </c>
      <c r="I40" s="50">
        <f>[1]集計FORM!X40</f>
        <v>55</v>
      </c>
      <c r="J40" s="50">
        <f>[1]集計FORM!AD40</f>
        <v>64</v>
      </c>
      <c r="K40" s="50">
        <f>[1]集計FORM!AJ40</f>
        <v>62</v>
      </c>
      <c r="L40" s="50">
        <f>[1]集計FORM!AP40</f>
        <v>60</v>
      </c>
      <c r="M40" s="50">
        <f>[1]集計FORM!AV40</f>
        <v>83</v>
      </c>
      <c r="N40" s="50">
        <f>[1]集計FORM!BB40</f>
        <v>90</v>
      </c>
      <c r="O40" s="50">
        <f>[1]集計FORM!BH40</f>
        <v>99</v>
      </c>
      <c r="P40" s="50">
        <f>[1]集計FORM!BN40</f>
        <v>113</v>
      </c>
      <c r="Q40" s="50">
        <f>[1]集計FORM!BT40</f>
        <v>94</v>
      </c>
      <c r="R40" s="50">
        <f>[1]集計FORM!BZ40</f>
        <v>63</v>
      </c>
      <c r="S40" s="50">
        <f>[1]集計FORM!CF40</f>
        <v>96</v>
      </c>
      <c r="T40" s="50">
        <f>[1]集計FORM!CL40</f>
        <v>122</v>
      </c>
      <c r="U40" s="50">
        <f>[1]集計FORM!CR40</f>
        <v>141</v>
      </c>
      <c r="V40" s="50">
        <f>[1]集計FORM!CX40</f>
        <v>135</v>
      </c>
      <c r="W40" s="50">
        <f>[1]集計FORM!DD40</f>
        <v>96</v>
      </c>
      <c r="X40" s="50">
        <f>[1]集計FORM!DJ40</f>
        <v>43</v>
      </c>
      <c r="Y40" s="50">
        <f>[1]集計FORM!DP40</f>
        <v>19</v>
      </c>
      <c r="Z40" s="50">
        <f>[1]集計FORM!DV40</f>
        <v>3</v>
      </c>
      <c r="AA40" s="50">
        <f>[1]集計FORM!EB40</f>
        <v>1</v>
      </c>
      <c r="AB40" s="50">
        <f>[1]集計FORM!EH40</f>
        <v>0</v>
      </c>
      <c r="AC40" s="50">
        <f t="shared" si="0"/>
        <v>4</v>
      </c>
      <c r="AD40" s="50">
        <f>[1]集計FORM!EK40</f>
        <v>164</v>
      </c>
      <c r="AE40" s="50">
        <f>[1]集計FORM!EL40</f>
        <v>783</v>
      </c>
      <c r="AF40" s="50">
        <f>[1]集計FORM!EM40</f>
        <v>656</v>
      </c>
      <c r="AG40" s="50">
        <f>[1]集計FORM!EO40</f>
        <v>10.199999999999999</v>
      </c>
      <c r="AH40" s="50">
        <f>[1]集計FORM!EP40</f>
        <v>48.8</v>
      </c>
      <c r="AI40" s="50">
        <f>[1]集計FORM!EQ40</f>
        <v>40.9</v>
      </c>
      <c r="AJ40" s="48">
        <f>[1]集計FORM!ER40</f>
        <v>53.4</v>
      </c>
      <c r="AK40" s="50">
        <f>[1]集計FORM!ES40</f>
        <v>0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48"/>
      <c r="ES40" s="50"/>
    </row>
    <row r="41" spans="1:149" x14ac:dyDescent="0.15">
      <c r="A41" s="44" t="s">
        <v>63</v>
      </c>
      <c r="B41" s="44" t="s">
        <v>64</v>
      </c>
      <c r="C41" s="44" t="s">
        <v>425</v>
      </c>
      <c r="D41">
        <v>0</v>
      </c>
      <c r="E41" s="50">
        <f>[1]集計FORM!E41</f>
        <v>7436</v>
      </c>
      <c r="F41" s="50">
        <f>[1]集計FORM!F41</f>
        <v>221</v>
      </c>
      <c r="G41" s="50">
        <f>[1]集計FORM!L41</f>
        <v>263</v>
      </c>
      <c r="H41" s="50">
        <f>[1]集計FORM!R41</f>
        <v>262</v>
      </c>
      <c r="I41" s="50">
        <f>[1]集計FORM!X41</f>
        <v>234</v>
      </c>
      <c r="J41" s="50">
        <f>[1]集計FORM!AD41</f>
        <v>397</v>
      </c>
      <c r="K41" s="50">
        <f>[1]集計FORM!AJ41</f>
        <v>316</v>
      </c>
      <c r="L41" s="50">
        <f>[1]集計FORM!AP41</f>
        <v>328</v>
      </c>
      <c r="M41" s="50">
        <f>[1]集計FORM!AV41</f>
        <v>359</v>
      </c>
      <c r="N41" s="50">
        <f>[1]集計FORM!BB41</f>
        <v>455</v>
      </c>
      <c r="O41" s="50">
        <f>[1]集計FORM!BH41</f>
        <v>568</v>
      </c>
      <c r="P41" s="50">
        <f>[1]集計FORM!BN41</f>
        <v>550</v>
      </c>
      <c r="Q41" s="50">
        <f>[1]集計FORM!BT41</f>
        <v>492</v>
      </c>
      <c r="R41" s="50">
        <f>[1]集計FORM!BZ41</f>
        <v>462</v>
      </c>
      <c r="S41" s="50">
        <f>[1]集計FORM!CF41</f>
        <v>468</v>
      </c>
      <c r="T41" s="50">
        <f>[1]集計FORM!CL41</f>
        <v>577</v>
      </c>
      <c r="U41" s="50">
        <f>[1]集計FORM!CR41</f>
        <v>513</v>
      </c>
      <c r="V41" s="50">
        <f>[1]集計FORM!CX41</f>
        <v>437</v>
      </c>
      <c r="W41" s="50">
        <f>[1]集計FORM!DD41</f>
        <v>300</v>
      </c>
      <c r="X41" s="50">
        <f>[1]集計FORM!DJ41</f>
        <v>166</v>
      </c>
      <c r="Y41" s="50">
        <f>[1]集計FORM!DP41</f>
        <v>59</v>
      </c>
      <c r="Z41" s="50">
        <f>[1]集計FORM!DV41</f>
        <v>9</v>
      </c>
      <c r="AA41" s="50">
        <f>[1]集計FORM!EB41</f>
        <v>0</v>
      </c>
      <c r="AB41" s="50">
        <f>[1]集計FORM!EH41</f>
        <v>0</v>
      </c>
      <c r="AC41" s="50">
        <f t="shared" si="0"/>
        <v>9</v>
      </c>
      <c r="AD41" s="50">
        <f>[1]集計FORM!EK41</f>
        <v>746</v>
      </c>
      <c r="AE41" s="50">
        <f>[1]集計FORM!EL41</f>
        <v>4161</v>
      </c>
      <c r="AF41" s="50">
        <f>[1]集計FORM!EM41</f>
        <v>2529</v>
      </c>
      <c r="AG41" s="50">
        <f>[1]集計FORM!EO41</f>
        <v>10</v>
      </c>
      <c r="AH41" s="50">
        <f>[1]集計FORM!EP41</f>
        <v>56</v>
      </c>
      <c r="AI41" s="50">
        <f>[1]集計FORM!EQ41</f>
        <v>34</v>
      </c>
      <c r="AJ41" s="48">
        <f>[1]集計FORM!ER41</f>
        <v>50.8</v>
      </c>
      <c r="AK41" s="50">
        <f>[1]集計FORM!ES41</f>
        <v>104</v>
      </c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48"/>
      <c r="ES41" s="50"/>
    </row>
    <row r="42" spans="1:149" x14ac:dyDescent="0.15">
      <c r="A42" s="44" t="s">
        <v>63</v>
      </c>
      <c r="B42" s="44" t="s">
        <v>64</v>
      </c>
      <c r="C42" s="44" t="s">
        <v>425</v>
      </c>
      <c r="D42">
        <v>1</v>
      </c>
      <c r="E42" s="50">
        <f>[1]集計FORM!E42</f>
        <v>3427</v>
      </c>
      <c r="F42" s="50">
        <f>[1]集計FORM!F42</f>
        <v>113</v>
      </c>
      <c r="G42" s="50">
        <f>[1]集計FORM!L42</f>
        <v>145</v>
      </c>
      <c r="H42" s="50">
        <f>[1]集計FORM!R42</f>
        <v>128</v>
      </c>
      <c r="I42" s="50">
        <f>[1]集計FORM!X42</f>
        <v>121</v>
      </c>
      <c r="J42" s="50">
        <f>[1]集計FORM!AD42</f>
        <v>196</v>
      </c>
      <c r="K42" s="50">
        <f>[1]集計FORM!AJ42</f>
        <v>148</v>
      </c>
      <c r="L42" s="50">
        <f>[1]集計FORM!AP42</f>
        <v>163</v>
      </c>
      <c r="M42" s="50">
        <f>[1]集計FORM!AV42</f>
        <v>166</v>
      </c>
      <c r="N42" s="50">
        <f>[1]集計FORM!BB42</f>
        <v>233</v>
      </c>
      <c r="O42" s="50">
        <f>[1]集計FORM!BH42</f>
        <v>285</v>
      </c>
      <c r="P42" s="50">
        <f>[1]集計FORM!BN42</f>
        <v>264</v>
      </c>
      <c r="Q42" s="50">
        <f>[1]集計FORM!BT42</f>
        <v>248</v>
      </c>
      <c r="R42" s="50">
        <f>[1]集計FORM!BZ42</f>
        <v>205</v>
      </c>
      <c r="S42" s="50">
        <f>[1]集計FORM!CF42</f>
        <v>229</v>
      </c>
      <c r="T42" s="50">
        <f>[1]集計FORM!CL42</f>
        <v>241</v>
      </c>
      <c r="U42" s="50">
        <f>[1]集計FORM!CR42</f>
        <v>208</v>
      </c>
      <c r="V42" s="50">
        <f>[1]集計FORM!CX42</f>
        <v>171</v>
      </c>
      <c r="W42" s="50">
        <f>[1]集計FORM!DD42</f>
        <v>105</v>
      </c>
      <c r="X42" s="50">
        <f>[1]集計FORM!DJ42</f>
        <v>44</v>
      </c>
      <c r="Y42" s="50">
        <f>[1]集計FORM!DP42</f>
        <v>12</v>
      </c>
      <c r="Z42" s="50">
        <f>[1]集計FORM!DV42</f>
        <v>2</v>
      </c>
      <c r="AA42" s="50">
        <f>[1]集計FORM!EB42</f>
        <v>0</v>
      </c>
      <c r="AB42" s="50">
        <f>[1]集計FORM!EH42</f>
        <v>0</v>
      </c>
      <c r="AC42" s="50">
        <f t="shared" si="0"/>
        <v>2</v>
      </c>
      <c r="AD42" s="50">
        <f>[1]集計FORM!EK42</f>
        <v>386</v>
      </c>
      <c r="AE42" s="50">
        <f>[1]集計FORM!EL42</f>
        <v>2029</v>
      </c>
      <c r="AF42" s="50">
        <f>[1]集計FORM!EM42</f>
        <v>1012</v>
      </c>
      <c r="AG42" s="50">
        <f>[1]集計FORM!EO42</f>
        <v>11.3</v>
      </c>
      <c r="AH42" s="50">
        <f>[1]集計FORM!EP42</f>
        <v>59.2</v>
      </c>
      <c r="AI42" s="50">
        <f>[1]集計FORM!EQ42</f>
        <v>29.5</v>
      </c>
      <c r="AJ42" s="48">
        <f>[1]集計FORM!ER42</f>
        <v>48.3</v>
      </c>
      <c r="AK42" s="50">
        <f>[1]集計FORM!ES42</f>
        <v>0</v>
      </c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48"/>
      <c r="ES42" s="50"/>
    </row>
    <row r="43" spans="1:149" x14ac:dyDescent="0.15">
      <c r="A43" s="44" t="s">
        <v>63</v>
      </c>
      <c r="B43" s="44" t="s">
        <v>64</v>
      </c>
      <c r="C43" s="44" t="s">
        <v>425</v>
      </c>
      <c r="D43">
        <v>2</v>
      </c>
      <c r="E43" s="50">
        <f>[1]集計FORM!E43</f>
        <v>4009</v>
      </c>
      <c r="F43" s="50">
        <f>[1]集計FORM!F43</f>
        <v>108</v>
      </c>
      <c r="G43" s="50">
        <f>[1]集計FORM!L43</f>
        <v>118</v>
      </c>
      <c r="H43" s="50">
        <f>[1]集計FORM!R43</f>
        <v>134</v>
      </c>
      <c r="I43" s="50">
        <f>[1]集計FORM!X43</f>
        <v>113</v>
      </c>
      <c r="J43" s="50">
        <f>[1]集計FORM!AD43</f>
        <v>201</v>
      </c>
      <c r="K43" s="50">
        <f>[1]集計FORM!AJ43</f>
        <v>168</v>
      </c>
      <c r="L43" s="50">
        <f>[1]集計FORM!AP43</f>
        <v>165</v>
      </c>
      <c r="M43" s="50">
        <f>[1]集計FORM!AV43</f>
        <v>193</v>
      </c>
      <c r="N43" s="50">
        <f>[1]集計FORM!BB43</f>
        <v>222</v>
      </c>
      <c r="O43" s="50">
        <f>[1]集計FORM!BH43</f>
        <v>283</v>
      </c>
      <c r="P43" s="50">
        <f>[1]集計FORM!BN43</f>
        <v>286</v>
      </c>
      <c r="Q43" s="50">
        <f>[1]集計FORM!BT43</f>
        <v>244</v>
      </c>
      <c r="R43" s="50">
        <f>[1]集計FORM!BZ43</f>
        <v>257</v>
      </c>
      <c r="S43" s="50">
        <f>[1]集計FORM!CF43</f>
        <v>239</v>
      </c>
      <c r="T43" s="50">
        <f>[1]集計FORM!CL43</f>
        <v>336</v>
      </c>
      <c r="U43" s="50">
        <f>[1]集計FORM!CR43</f>
        <v>305</v>
      </c>
      <c r="V43" s="50">
        <f>[1]集計FORM!CX43</f>
        <v>266</v>
      </c>
      <c r="W43" s="50">
        <f>[1]集計FORM!DD43</f>
        <v>195</v>
      </c>
      <c r="X43" s="50">
        <f>[1]集計FORM!DJ43</f>
        <v>122</v>
      </c>
      <c r="Y43" s="50">
        <f>[1]集計FORM!DP43</f>
        <v>47</v>
      </c>
      <c r="Z43" s="50">
        <f>[1]集計FORM!DV43</f>
        <v>7</v>
      </c>
      <c r="AA43" s="50">
        <f>[1]集計FORM!EB43</f>
        <v>0</v>
      </c>
      <c r="AB43" s="50">
        <f>[1]集計FORM!EH43</f>
        <v>0</v>
      </c>
      <c r="AC43" s="50">
        <f t="shared" si="0"/>
        <v>7</v>
      </c>
      <c r="AD43" s="50">
        <f>[1]集計FORM!EK43</f>
        <v>360</v>
      </c>
      <c r="AE43" s="50">
        <f>[1]集計FORM!EL43</f>
        <v>2132</v>
      </c>
      <c r="AF43" s="50">
        <f>[1]集計FORM!EM43</f>
        <v>1517</v>
      </c>
      <c r="AG43" s="50">
        <f>[1]集計FORM!EO43</f>
        <v>9</v>
      </c>
      <c r="AH43" s="50">
        <f>[1]集計FORM!EP43</f>
        <v>53.2</v>
      </c>
      <c r="AI43" s="50">
        <f>[1]集計FORM!EQ43</f>
        <v>37.799999999999997</v>
      </c>
      <c r="AJ43" s="48">
        <f>[1]集計FORM!ER43</f>
        <v>53</v>
      </c>
      <c r="AK43" s="50">
        <f>[1]集計FORM!ES43</f>
        <v>0</v>
      </c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48"/>
      <c r="ES43" s="50"/>
    </row>
    <row r="44" spans="1:149" x14ac:dyDescent="0.15">
      <c r="A44" s="44" t="s">
        <v>65</v>
      </c>
      <c r="B44" s="44" t="s">
        <v>66</v>
      </c>
      <c r="C44" s="44" t="s">
        <v>426</v>
      </c>
      <c r="D44">
        <v>0</v>
      </c>
      <c r="E44" s="50">
        <f>[1]集計FORM!E44</f>
        <v>5806</v>
      </c>
      <c r="F44" s="50">
        <f>[1]集計FORM!F44</f>
        <v>224</v>
      </c>
      <c r="G44" s="50">
        <f>[1]集計FORM!L44</f>
        <v>222</v>
      </c>
      <c r="H44" s="50">
        <f>[1]集計FORM!R44</f>
        <v>194</v>
      </c>
      <c r="I44" s="50">
        <f>[1]集計FORM!X44</f>
        <v>221</v>
      </c>
      <c r="J44" s="50">
        <f>[1]集計FORM!AD44</f>
        <v>307</v>
      </c>
      <c r="K44" s="50">
        <f>[1]集計FORM!AJ44</f>
        <v>273</v>
      </c>
      <c r="L44" s="50">
        <f>[1]集計FORM!AP44</f>
        <v>292</v>
      </c>
      <c r="M44" s="50">
        <f>[1]集計FORM!AV44</f>
        <v>367</v>
      </c>
      <c r="N44" s="50">
        <f>[1]集計FORM!BB44</f>
        <v>368</v>
      </c>
      <c r="O44" s="50">
        <f>[1]集計FORM!BH44</f>
        <v>407</v>
      </c>
      <c r="P44" s="50">
        <f>[1]集計FORM!BN44</f>
        <v>378</v>
      </c>
      <c r="Q44" s="50">
        <f>[1]集計FORM!BT44</f>
        <v>356</v>
      </c>
      <c r="R44" s="50">
        <f>[1]集計FORM!BZ44</f>
        <v>328</v>
      </c>
      <c r="S44" s="50">
        <f>[1]集計FORM!CF44</f>
        <v>331</v>
      </c>
      <c r="T44" s="50">
        <f>[1]集計FORM!CL44</f>
        <v>500</v>
      </c>
      <c r="U44" s="50">
        <f>[1]集計FORM!CR44</f>
        <v>349</v>
      </c>
      <c r="V44" s="50">
        <f>[1]集計FORM!CX44</f>
        <v>275</v>
      </c>
      <c r="W44" s="50">
        <f>[1]集計FORM!DD44</f>
        <v>240</v>
      </c>
      <c r="X44" s="50">
        <f>[1]集計FORM!DJ44</f>
        <v>119</v>
      </c>
      <c r="Y44" s="50">
        <f>[1]集計FORM!DP44</f>
        <v>45</v>
      </c>
      <c r="Z44" s="50">
        <f>[1]集計FORM!DV44</f>
        <v>9</v>
      </c>
      <c r="AA44" s="50">
        <f>[1]集計FORM!EB44</f>
        <v>1</v>
      </c>
      <c r="AB44" s="50">
        <f>[1]集計FORM!EH44</f>
        <v>0</v>
      </c>
      <c r="AC44" s="50">
        <f t="shared" si="0"/>
        <v>10</v>
      </c>
      <c r="AD44" s="50">
        <f>[1]集計FORM!EK44</f>
        <v>640</v>
      </c>
      <c r="AE44" s="50">
        <f>[1]集計FORM!EL44</f>
        <v>3297</v>
      </c>
      <c r="AF44" s="50">
        <f>[1]集計FORM!EM44</f>
        <v>1869</v>
      </c>
      <c r="AG44" s="50">
        <f>[1]集計FORM!EO44</f>
        <v>11</v>
      </c>
      <c r="AH44" s="50">
        <f>[1]集計FORM!EP44</f>
        <v>56.8</v>
      </c>
      <c r="AI44" s="50">
        <f>[1]集計FORM!EQ44</f>
        <v>32.200000000000003</v>
      </c>
      <c r="AJ44" s="48">
        <f>[1]集計FORM!ER44</f>
        <v>49</v>
      </c>
      <c r="AK44" s="50">
        <f>[1]集計FORM!ES44</f>
        <v>108</v>
      </c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48"/>
      <c r="ES44" s="50"/>
    </row>
    <row r="45" spans="1:149" x14ac:dyDescent="0.15">
      <c r="A45" s="44" t="s">
        <v>65</v>
      </c>
      <c r="B45" s="44" t="s">
        <v>66</v>
      </c>
      <c r="C45" s="44" t="s">
        <v>426</v>
      </c>
      <c r="D45">
        <v>1</v>
      </c>
      <c r="E45" s="50">
        <f>[1]集計FORM!E45</f>
        <v>2576</v>
      </c>
      <c r="F45" s="50">
        <f>[1]集計FORM!F45</f>
        <v>107</v>
      </c>
      <c r="G45" s="50">
        <f>[1]集計FORM!L45</f>
        <v>112</v>
      </c>
      <c r="H45" s="50">
        <f>[1]集計FORM!R45</f>
        <v>97</v>
      </c>
      <c r="I45" s="50">
        <f>[1]集計FORM!X45</f>
        <v>101</v>
      </c>
      <c r="J45" s="50">
        <f>[1]集計FORM!AD45</f>
        <v>134</v>
      </c>
      <c r="K45" s="50">
        <f>[1]集計FORM!AJ45</f>
        <v>119</v>
      </c>
      <c r="L45" s="50">
        <f>[1]集計FORM!AP45</f>
        <v>113</v>
      </c>
      <c r="M45" s="50">
        <f>[1]集計FORM!AV45</f>
        <v>175</v>
      </c>
      <c r="N45" s="50">
        <f>[1]集計FORM!BB45</f>
        <v>183</v>
      </c>
      <c r="O45" s="50">
        <f>[1]集計FORM!BH45</f>
        <v>191</v>
      </c>
      <c r="P45" s="50">
        <f>[1]集計FORM!BN45</f>
        <v>180</v>
      </c>
      <c r="Q45" s="50">
        <f>[1]集計FORM!BT45</f>
        <v>162</v>
      </c>
      <c r="R45" s="50">
        <f>[1]集計FORM!BZ45</f>
        <v>161</v>
      </c>
      <c r="S45" s="50">
        <f>[1]集計FORM!CF45</f>
        <v>161</v>
      </c>
      <c r="T45" s="50">
        <f>[1]集計FORM!CL45</f>
        <v>205</v>
      </c>
      <c r="U45" s="50">
        <f>[1]集計FORM!CR45</f>
        <v>150</v>
      </c>
      <c r="V45" s="50">
        <f>[1]集計FORM!CX45</f>
        <v>99</v>
      </c>
      <c r="W45" s="50">
        <f>[1]集計FORM!DD45</f>
        <v>81</v>
      </c>
      <c r="X45" s="50">
        <f>[1]集計FORM!DJ45</f>
        <v>36</v>
      </c>
      <c r="Y45" s="50">
        <f>[1]集計FORM!DP45</f>
        <v>9</v>
      </c>
      <c r="Z45" s="50">
        <f>[1]集計FORM!DV45</f>
        <v>0</v>
      </c>
      <c r="AA45" s="50">
        <f>[1]集計FORM!EB45</f>
        <v>0</v>
      </c>
      <c r="AB45" s="50">
        <f>[1]集計FORM!EH45</f>
        <v>0</v>
      </c>
      <c r="AC45" s="50">
        <f t="shared" si="0"/>
        <v>0</v>
      </c>
      <c r="AD45" s="50">
        <f>[1]集計FORM!EK45</f>
        <v>316</v>
      </c>
      <c r="AE45" s="50">
        <f>[1]集計FORM!EL45</f>
        <v>1519</v>
      </c>
      <c r="AF45" s="50">
        <f>[1]集計FORM!EM45</f>
        <v>741</v>
      </c>
      <c r="AG45" s="50">
        <f>[1]集計FORM!EO45</f>
        <v>12.3</v>
      </c>
      <c r="AH45" s="50">
        <f>[1]集計FORM!EP45</f>
        <v>59</v>
      </c>
      <c r="AI45" s="50">
        <f>[1]集計FORM!EQ45</f>
        <v>28.8</v>
      </c>
      <c r="AJ45" s="48">
        <f>[1]集計FORM!ER45</f>
        <v>47.2</v>
      </c>
      <c r="AK45" s="50">
        <f>[1]集計FORM!ES45</f>
        <v>0</v>
      </c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48"/>
      <c r="ES45" s="50"/>
    </row>
    <row r="46" spans="1:149" x14ac:dyDescent="0.15">
      <c r="A46" s="44" t="s">
        <v>65</v>
      </c>
      <c r="B46" s="44" t="s">
        <v>66</v>
      </c>
      <c r="C46" s="44" t="s">
        <v>426</v>
      </c>
      <c r="D46">
        <v>2</v>
      </c>
      <c r="E46" s="50">
        <f>[1]集計FORM!E46</f>
        <v>3230</v>
      </c>
      <c r="F46" s="50">
        <f>[1]集計FORM!F46</f>
        <v>117</v>
      </c>
      <c r="G46" s="50">
        <f>[1]集計FORM!L46</f>
        <v>110</v>
      </c>
      <c r="H46" s="50">
        <f>[1]集計FORM!R46</f>
        <v>97</v>
      </c>
      <c r="I46" s="50">
        <f>[1]集計FORM!X46</f>
        <v>120</v>
      </c>
      <c r="J46" s="50">
        <f>[1]集計FORM!AD46</f>
        <v>173</v>
      </c>
      <c r="K46" s="50">
        <f>[1]集計FORM!AJ46</f>
        <v>154</v>
      </c>
      <c r="L46" s="50">
        <f>[1]集計FORM!AP46</f>
        <v>179</v>
      </c>
      <c r="M46" s="50">
        <f>[1]集計FORM!AV46</f>
        <v>192</v>
      </c>
      <c r="N46" s="50">
        <f>[1]集計FORM!BB46</f>
        <v>185</v>
      </c>
      <c r="O46" s="50">
        <f>[1]集計FORM!BH46</f>
        <v>216</v>
      </c>
      <c r="P46" s="50">
        <f>[1]集計FORM!BN46</f>
        <v>198</v>
      </c>
      <c r="Q46" s="50">
        <f>[1]集計FORM!BT46</f>
        <v>194</v>
      </c>
      <c r="R46" s="50">
        <f>[1]集計FORM!BZ46</f>
        <v>167</v>
      </c>
      <c r="S46" s="50">
        <f>[1]集計FORM!CF46</f>
        <v>170</v>
      </c>
      <c r="T46" s="50">
        <f>[1]集計FORM!CL46</f>
        <v>295</v>
      </c>
      <c r="U46" s="50">
        <f>[1]集計FORM!CR46</f>
        <v>199</v>
      </c>
      <c r="V46" s="50">
        <f>[1]集計FORM!CX46</f>
        <v>176</v>
      </c>
      <c r="W46" s="50">
        <f>[1]集計FORM!DD46</f>
        <v>159</v>
      </c>
      <c r="X46" s="50">
        <f>[1]集計FORM!DJ46</f>
        <v>83</v>
      </c>
      <c r="Y46" s="50">
        <f>[1]集計FORM!DP46</f>
        <v>36</v>
      </c>
      <c r="Z46" s="50">
        <f>[1]集計FORM!DV46</f>
        <v>9</v>
      </c>
      <c r="AA46" s="50">
        <f>[1]集計FORM!EB46</f>
        <v>1</v>
      </c>
      <c r="AB46" s="50">
        <f>[1]集計FORM!EH46</f>
        <v>0</v>
      </c>
      <c r="AC46" s="50">
        <f t="shared" si="0"/>
        <v>10</v>
      </c>
      <c r="AD46" s="50">
        <f>[1]集計FORM!EK46</f>
        <v>324</v>
      </c>
      <c r="AE46" s="50">
        <f>[1]集計FORM!EL46</f>
        <v>1778</v>
      </c>
      <c r="AF46" s="50">
        <f>[1]集計FORM!EM46</f>
        <v>1128</v>
      </c>
      <c r="AG46" s="50">
        <f>[1]集計FORM!EO46</f>
        <v>10</v>
      </c>
      <c r="AH46" s="50">
        <f>[1]集計FORM!EP46</f>
        <v>55</v>
      </c>
      <c r="AI46" s="50">
        <f>[1]集計FORM!EQ46</f>
        <v>34.9</v>
      </c>
      <c r="AJ46" s="48">
        <f>[1]集計FORM!ER46</f>
        <v>50.4</v>
      </c>
      <c r="AK46" s="50">
        <f>[1]集計FORM!ES46</f>
        <v>0</v>
      </c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48"/>
      <c r="ES46" s="50"/>
    </row>
    <row r="47" spans="1:149" x14ac:dyDescent="0.15">
      <c r="A47" s="44" t="s">
        <v>67</v>
      </c>
      <c r="B47" s="44" t="s">
        <v>68</v>
      </c>
      <c r="C47" s="44" t="s">
        <v>427</v>
      </c>
      <c r="D47">
        <v>0</v>
      </c>
      <c r="E47" s="50">
        <f>[1]集計FORM!E47</f>
        <v>2195</v>
      </c>
      <c r="F47" s="50">
        <f>[1]集計FORM!F47</f>
        <v>60</v>
      </c>
      <c r="G47" s="50">
        <f>[1]集計FORM!L47</f>
        <v>81</v>
      </c>
      <c r="H47" s="50">
        <f>[1]集計FORM!R47</f>
        <v>87</v>
      </c>
      <c r="I47" s="50">
        <f>[1]集計FORM!X47</f>
        <v>70</v>
      </c>
      <c r="J47" s="50">
        <f>[1]集計FORM!AD47</f>
        <v>110</v>
      </c>
      <c r="K47" s="50">
        <f>[1]集計FORM!AJ47</f>
        <v>100</v>
      </c>
      <c r="L47" s="50">
        <f>[1]集計FORM!AP47</f>
        <v>94</v>
      </c>
      <c r="M47" s="50">
        <f>[1]集計FORM!AV47</f>
        <v>122</v>
      </c>
      <c r="N47" s="50">
        <f>[1]集計FORM!BB47</f>
        <v>152</v>
      </c>
      <c r="O47" s="50">
        <f>[1]集計FORM!BH47</f>
        <v>148</v>
      </c>
      <c r="P47" s="50">
        <f>[1]集計FORM!BN47</f>
        <v>146</v>
      </c>
      <c r="Q47" s="50">
        <f>[1]集計FORM!BT47</f>
        <v>140</v>
      </c>
      <c r="R47" s="50">
        <f>[1]集計FORM!BZ47</f>
        <v>129</v>
      </c>
      <c r="S47" s="50">
        <f>[1]集計FORM!CF47</f>
        <v>180</v>
      </c>
      <c r="T47" s="50">
        <f>[1]集計FORM!CL47</f>
        <v>180</v>
      </c>
      <c r="U47" s="50">
        <f>[1]集計FORM!CR47</f>
        <v>128</v>
      </c>
      <c r="V47" s="50">
        <f>[1]集計FORM!CX47</f>
        <v>118</v>
      </c>
      <c r="W47" s="50">
        <f>[1]集計FORM!DD47</f>
        <v>97</v>
      </c>
      <c r="X47" s="50">
        <f>[1]集計FORM!DJ47</f>
        <v>33</v>
      </c>
      <c r="Y47" s="50">
        <f>[1]集計FORM!DP47</f>
        <v>18</v>
      </c>
      <c r="Z47" s="50">
        <f>[1]集計FORM!DV47</f>
        <v>2</v>
      </c>
      <c r="AA47" s="50">
        <f>[1]集計FORM!EB47</f>
        <v>0</v>
      </c>
      <c r="AB47" s="50">
        <f>[1]集計FORM!EH47</f>
        <v>0</v>
      </c>
      <c r="AC47" s="50">
        <f t="shared" si="0"/>
        <v>2</v>
      </c>
      <c r="AD47" s="50">
        <f>[1]集計FORM!EK47</f>
        <v>228</v>
      </c>
      <c r="AE47" s="50">
        <f>[1]集計FORM!EL47</f>
        <v>1211</v>
      </c>
      <c r="AF47" s="50">
        <f>[1]集計FORM!EM47</f>
        <v>756</v>
      </c>
      <c r="AG47" s="50">
        <f>[1]集計FORM!EO47</f>
        <v>10.4</v>
      </c>
      <c r="AH47" s="50">
        <f>[1]集計FORM!EP47</f>
        <v>55.2</v>
      </c>
      <c r="AI47" s="50">
        <f>[1]集計FORM!EQ47</f>
        <v>34.4</v>
      </c>
      <c r="AJ47" s="48">
        <f>[1]集計FORM!ER47</f>
        <v>50.3</v>
      </c>
      <c r="AK47" s="50">
        <f>[1]集計FORM!ES47</f>
        <v>102</v>
      </c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48"/>
      <c r="ES47" s="50"/>
    </row>
    <row r="48" spans="1:149" x14ac:dyDescent="0.15">
      <c r="A48" s="44" t="s">
        <v>67</v>
      </c>
      <c r="B48" s="44" t="s">
        <v>68</v>
      </c>
      <c r="C48" s="44" t="s">
        <v>427</v>
      </c>
      <c r="D48">
        <v>1</v>
      </c>
      <c r="E48" s="50">
        <f>[1]集計FORM!E48</f>
        <v>1006</v>
      </c>
      <c r="F48" s="50">
        <f>[1]集計FORM!F48</f>
        <v>37</v>
      </c>
      <c r="G48" s="50">
        <f>[1]集計FORM!L48</f>
        <v>44</v>
      </c>
      <c r="H48" s="50">
        <f>[1]集計FORM!R48</f>
        <v>36</v>
      </c>
      <c r="I48" s="50">
        <f>[1]集計FORM!X48</f>
        <v>32</v>
      </c>
      <c r="J48" s="50">
        <f>[1]集計FORM!AD48</f>
        <v>47</v>
      </c>
      <c r="K48" s="50">
        <f>[1]集計FORM!AJ48</f>
        <v>49</v>
      </c>
      <c r="L48" s="50">
        <f>[1]集計FORM!AP48</f>
        <v>52</v>
      </c>
      <c r="M48" s="50">
        <f>[1]集計FORM!AV48</f>
        <v>61</v>
      </c>
      <c r="N48" s="50">
        <f>[1]集計FORM!BB48</f>
        <v>77</v>
      </c>
      <c r="O48" s="50">
        <f>[1]集計FORM!BH48</f>
        <v>64</v>
      </c>
      <c r="P48" s="50">
        <f>[1]集計FORM!BN48</f>
        <v>72</v>
      </c>
      <c r="Q48" s="50">
        <f>[1]集計FORM!BT48</f>
        <v>66</v>
      </c>
      <c r="R48" s="50">
        <f>[1]集計FORM!BZ48</f>
        <v>55</v>
      </c>
      <c r="S48" s="50">
        <f>[1]集計FORM!CF48</f>
        <v>82</v>
      </c>
      <c r="T48" s="50">
        <f>[1]集計FORM!CL48</f>
        <v>93</v>
      </c>
      <c r="U48" s="50">
        <f>[1]集計FORM!CR48</f>
        <v>58</v>
      </c>
      <c r="V48" s="50">
        <f>[1]集計FORM!CX48</f>
        <v>44</v>
      </c>
      <c r="W48" s="50">
        <f>[1]集計FORM!DD48</f>
        <v>27</v>
      </c>
      <c r="X48" s="50">
        <f>[1]集計FORM!DJ48</f>
        <v>8</v>
      </c>
      <c r="Y48" s="50">
        <f>[1]集計FORM!DP48</f>
        <v>2</v>
      </c>
      <c r="Z48" s="50">
        <f>[1]集計FORM!DV48</f>
        <v>0</v>
      </c>
      <c r="AA48" s="50">
        <f>[1]集計FORM!EB48</f>
        <v>0</v>
      </c>
      <c r="AB48" s="50">
        <f>[1]集計FORM!EH48</f>
        <v>0</v>
      </c>
      <c r="AC48" s="50">
        <f t="shared" si="0"/>
        <v>0</v>
      </c>
      <c r="AD48" s="50">
        <f>[1]集計FORM!EK48</f>
        <v>117</v>
      </c>
      <c r="AE48" s="50">
        <f>[1]集計FORM!EL48</f>
        <v>575</v>
      </c>
      <c r="AF48" s="50">
        <f>[1]集計FORM!EM48</f>
        <v>314</v>
      </c>
      <c r="AG48" s="50">
        <f>[1]集計FORM!EO48</f>
        <v>11.6</v>
      </c>
      <c r="AH48" s="50">
        <f>[1]集計FORM!EP48</f>
        <v>57.2</v>
      </c>
      <c r="AI48" s="50">
        <f>[1]集計FORM!EQ48</f>
        <v>31.2</v>
      </c>
      <c r="AJ48" s="48">
        <f>[1]集計FORM!ER48</f>
        <v>48.1</v>
      </c>
      <c r="AK48" s="50">
        <f>[1]集計FORM!ES48</f>
        <v>0</v>
      </c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48"/>
      <c r="ES48" s="50"/>
    </row>
    <row r="49" spans="1:149" x14ac:dyDescent="0.15">
      <c r="A49" s="44" t="s">
        <v>67</v>
      </c>
      <c r="B49" s="44" t="s">
        <v>68</v>
      </c>
      <c r="C49" s="44" t="s">
        <v>427</v>
      </c>
      <c r="D49">
        <v>2</v>
      </c>
      <c r="E49" s="50">
        <f>[1]集計FORM!E49</f>
        <v>1189</v>
      </c>
      <c r="F49" s="50">
        <f>[1]集計FORM!F49</f>
        <v>23</v>
      </c>
      <c r="G49" s="50">
        <f>[1]集計FORM!L49</f>
        <v>37</v>
      </c>
      <c r="H49" s="50">
        <f>[1]集計FORM!R49</f>
        <v>51</v>
      </c>
      <c r="I49" s="50">
        <f>[1]集計FORM!X49</f>
        <v>38</v>
      </c>
      <c r="J49" s="50">
        <f>[1]集計FORM!AD49</f>
        <v>63</v>
      </c>
      <c r="K49" s="50">
        <f>[1]集計FORM!AJ49</f>
        <v>51</v>
      </c>
      <c r="L49" s="50">
        <f>[1]集計FORM!AP49</f>
        <v>42</v>
      </c>
      <c r="M49" s="50">
        <f>[1]集計FORM!AV49</f>
        <v>61</v>
      </c>
      <c r="N49" s="50">
        <f>[1]集計FORM!BB49</f>
        <v>75</v>
      </c>
      <c r="O49" s="50">
        <f>[1]集計FORM!BH49</f>
        <v>84</v>
      </c>
      <c r="P49" s="50">
        <f>[1]集計FORM!BN49</f>
        <v>74</v>
      </c>
      <c r="Q49" s="50">
        <f>[1]集計FORM!BT49</f>
        <v>74</v>
      </c>
      <c r="R49" s="50">
        <f>[1]集計FORM!BZ49</f>
        <v>74</v>
      </c>
      <c r="S49" s="50">
        <f>[1]集計FORM!CF49</f>
        <v>98</v>
      </c>
      <c r="T49" s="50">
        <f>[1]集計FORM!CL49</f>
        <v>87</v>
      </c>
      <c r="U49" s="50">
        <f>[1]集計FORM!CR49</f>
        <v>70</v>
      </c>
      <c r="V49" s="50">
        <f>[1]集計FORM!CX49</f>
        <v>74</v>
      </c>
      <c r="W49" s="50">
        <f>[1]集計FORM!DD49</f>
        <v>70</v>
      </c>
      <c r="X49" s="50">
        <f>[1]集計FORM!DJ49</f>
        <v>25</v>
      </c>
      <c r="Y49" s="50">
        <f>[1]集計FORM!DP49</f>
        <v>16</v>
      </c>
      <c r="Z49" s="50">
        <f>[1]集計FORM!DV49</f>
        <v>2</v>
      </c>
      <c r="AA49" s="50">
        <f>[1]集計FORM!EB49</f>
        <v>0</v>
      </c>
      <c r="AB49" s="50">
        <f>[1]集計FORM!EH49</f>
        <v>0</v>
      </c>
      <c r="AC49" s="50">
        <f t="shared" si="0"/>
        <v>2</v>
      </c>
      <c r="AD49" s="50">
        <f>[1]集計FORM!EK49</f>
        <v>111</v>
      </c>
      <c r="AE49" s="50">
        <f>[1]集計FORM!EL49</f>
        <v>636</v>
      </c>
      <c r="AF49" s="50">
        <f>[1]集計FORM!EM49</f>
        <v>442</v>
      </c>
      <c r="AG49" s="50">
        <f>[1]集計FORM!EO49</f>
        <v>9.3000000000000007</v>
      </c>
      <c r="AH49" s="50">
        <f>[1]集計FORM!EP49</f>
        <v>53.5</v>
      </c>
      <c r="AI49" s="50">
        <f>[1]集計FORM!EQ49</f>
        <v>37.200000000000003</v>
      </c>
      <c r="AJ49" s="48">
        <f>[1]集計FORM!ER49</f>
        <v>52.2</v>
      </c>
      <c r="AK49" s="50">
        <f>[1]集計FORM!ES49</f>
        <v>0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48"/>
      <c r="ES49" s="50"/>
    </row>
    <row r="50" spans="1:149" x14ac:dyDescent="0.15">
      <c r="A50" s="44" t="s">
        <v>69</v>
      </c>
      <c r="B50" s="44" t="s">
        <v>70</v>
      </c>
      <c r="C50" s="44" t="s">
        <v>428</v>
      </c>
      <c r="D50">
        <v>0</v>
      </c>
      <c r="E50" s="50">
        <f>[1]集計FORM!E50</f>
        <v>257</v>
      </c>
      <c r="F50" s="50">
        <f>[1]集計FORM!F50</f>
        <v>0</v>
      </c>
      <c r="G50" s="50">
        <f>[1]集計FORM!L50</f>
        <v>0</v>
      </c>
      <c r="H50" s="50">
        <f>[1]集計FORM!R50</f>
        <v>2</v>
      </c>
      <c r="I50" s="50">
        <f>[1]集計FORM!X50</f>
        <v>2</v>
      </c>
      <c r="J50" s="50">
        <f>[1]集計FORM!AD50</f>
        <v>7</v>
      </c>
      <c r="K50" s="50">
        <f>[1]集計FORM!AJ50</f>
        <v>7</v>
      </c>
      <c r="L50" s="50">
        <f>[1]集計FORM!AP50</f>
        <v>5</v>
      </c>
      <c r="M50" s="50">
        <f>[1]集計FORM!AV50</f>
        <v>4</v>
      </c>
      <c r="N50" s="50">
        <f>[1]集計FORM!BB50</f>
        <v>6</v>
      </c>
      <c r="O50" s="50">
        <f>[1]集計FORM!BH50</f>
        <v>7</v>
      </c>
      <c r="P50" s="50">
        <f>[1]集計FORM!BN50</f>
        <v>15</v>
      </c>
      <c r="Q50" s="50">
        <f>[1]集計FORM!BT50</f>
        <v>15</v>
      </c>
      <c r="R50" s="50">
        <f>[1]集計FORM!BZ50</f>
        <v>26</v>
      </c>
      <c r="S50" s="50">
        <f>[1]集計FORM!CF50</f>
        <v>42</v>
      </c>
      <c r="T50" s="50">
        <f>[1]集計FORM!CL50</f>
        <v>37</v>
      </c>
      <c r="U50" s="50">
        <f>[1]集計FORM!CR50</f>
        <v>26</v>
      </c>
      <c r="V50" s="50">
        <f>[1]集計FORM!CX50</f>
        <v>22</v>
      </c>
      <c r="W50" s="50">
        <f>[1]集計FORM!DD50</f>
        <v>24</v>
      </c>
      <c r="X50" s="50">
        <f>[1]集計FORM!DJ50</f>
        <v>8</v>
      </c>
      <c r="Y50" s="50">
        <f>[1]集計FORM!DP50</f>
        <v>1</v>
      </c>
      <c r="Z50" s="50">
        <f>[1]集計FORM!DV50</f>
        <v>1</v>
      </c>
      <c r="AA50" s="50">
        <f>[1]集計FORM!EB50</f>
        <v>0</v>
      </c>
      <c r="AB50" s="50">
        <f>[1]集計FORM!EH50</f>
        <v>0</v>
      </c>
      <c r="AC50" s="50">
        <f t="shared" si="0"/>
        <v>1</v>
      </c>
      <c r="AD50" s="50">
        <f>[1]集計FORM!EK50</f>
        <v>2</v>
      </c>
      <c r="AE50" s="50">
        <f>[1]集計FORM!EL50</f>
        <v>94</v>
      </c>
      <c r="AF50" s="50">
        <f>[1]集計FORM!EM50</f>
        <v>161</v>
      </c>
      <c r="AG50" s="50">
        <f>[1]集計FORM!EO50</f>
        <v>0.8</v>
      </c>
      <c r="AH50" s="50">
        <f>[1]集計FORM!EP50</f>
        <v>36.6</v>
      </c>
      <c r="AI50" s="50">
        <f>[1]集計FORM!EQ50</f>
        <v>62.6</v>
      </c>
      <c r="AJ50" s="48">
        <f>[1]集計FORM!ER50</f>
        <v>65.5</v>
      </c>
      <c r="AK50" s="50">
        <f>[1]集計FORM!ES50</f>
        <v>100</v>
      </c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48"/>
      <c r="ES50" s="50"/>
    </row>
    <row r="51" spans="1:149" x14ac:dyDescent="0.15">
      <c r="A51" s="44" t="s">
        <v>69</v>
      </c>
      <c r="B51" s="44" t="s">
        <v>70</v>
      </c>
      <c r="C51" s="44" t="s">
        <v>428</v>
      </c>
      <c r="D51">
        <v>1</v>
      </c>
      <c r="E51" s="50">
        <f>[1]集計FORM!E51</f>
        <v>127</v>
      </c>
      <c r="F51" s="50">
        <f>[1]集計FORM!F51</f>
        <v>0</v>
      </c>
      <c r="G51" s="50">
        <f>[1]集計FORM!L51</f>
        <v>0</v>
      </c>
      <c r="H51" s="50">
        <f>[1]集計FORM!R51</f>
        <v>1</v>
      </c>
      <c r="I51" s="50">
        <f>[1]集計FORM!X51</f>
        <v>1</v>
      </c>
      <c r="J51" s="50">
        <f>[1]集計FORM!AD51</f>
        <v>3</v>
      </c>
      <c r="K51" s="50">
        <f>[1]集計FORM!AJ51</f>
        <v>4</v>
      </c>
      <c r="L51" s="50">
        <f>[1]集計FORM!AP51</f>
        <v>2</v>
      </c>
      <c r="M51" s="50">
        <f>[1]集計FORM!AV51</f>
        <v>3</v>
      </c>
      <c r="N51" s="50">
        <f>[1]集計FORM!BB51</f>
        <v>5</v>
      </c>
      <c r="O51" s="50">
        <f>[1]集計FORM!BH51</f>
        <v>5</v>
      </c>
      <c r="P51" s="50">
        <f>[1]集計FORM!BN51</f>
        <v>9</v>
      </c>
      <c r="Q51" s="50">
        <f>[1]集計FORM!BT51</f>
        <v>6</v>
      </c>
      <c r="R51" s="50">
        <f>[1]集計FORM!BZ51</f>
        <v>11</v>
      </c>
      <c r="S51" s="50">
        <f>[1]集計FORM!CF51</f>
        <v>25</v>
      </c>
      <c r="T51" s="50">
        <f>[1]集計FORM!CL51</f>
        <v>21</v>
      </c>
      <c r="U51" s="50">
        <f>[1]集計FORM!CR51</f>
        <v>10</v>
      </c>
      <c r="V51" s="50">
        <f>[1]集計FORM!CX51</f>
        <v>10</v>
      </c>
      <c r="W51" s="50">
        <f>[1]集計FORM!DD51</f>
        <v>9</v>
      </c>
      <c r="X51" s="50">
        <f>[1]集計FORM!DJ51</f>
        <v>1</v>
      </c>
      <c r="Y51" s="50">
        <f>[1]集計FORM!DP51</f>
        <v>0</v>
      </c>
      <c r="Z51" s="50">
        <f>[1]集計FORM!DV51</f>
        <v>1</v>
      </c>
      <c r="AA51" s="50">
        <f>[1]集計FORM!EB51</f>
        <v>0</v>
      </c>
      <c r="AB51" s="50">
        <f>[1]集計FORM!EH51</f>
        <v>0</v>
      </c>
      <c r="AC51" s="50">
        <f t="shared" si="0"/>
        <v>1</v>
      </c>
      <c r="AD51" s="50">
        <f>[1]集計FORM!EK51</f>
        <v>1</v>
      </c>
      <c r="AE51" s="50">
        <f>[1]集計FORM!EL51</f>
        <v>49</v>
      </c>
      <c r="AF51" s="50">
        <f>[1]集計FORM!EM51</f>
        <v>77</v>
      </c>
      <c r="AG51" s="50">
        <f>[1]集計FORM!EO51</f>
        <v>0.8</v>
      </c>
      <c r="AH51" s="50">
        <f>[1]集計FORM!EP51</f>
        <v>38.6</v>
      </c>
      <c r="AI51" s="50">
        <f>[1]集計FORM!EQ51</f>
        <v>60.6</v>
      </c>
      <c r="AJ51" s="48">
        <f>[1]集計FORM!ER51</f>
        <v>63.4</v>
      </c>
      <c r="AK51" s="50">
        <f>[1]集計FORM!ES51</f>
        <v>0</v>
      </c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48"/>
      <c r="ES51" s="50"/>
    </row>
    <row r="52" spans="1:149" x14ac:dyDescent="0.15">
      <c r="A52" s="44" t="s">
        <v>69</v>
      </c>
      <c r="B52" s="44" t="s">
        <v>70</v>
      </c>
      <c r="C52" s="44" t="s">
        <v>428</v>
      </c>
      <c r="D52">
        <v>2</v>
      </c>
      <c r="E52" s="50">
        <f>[1]集計FORM!E52</f>
        <v>130</v>
      </c>
      <c r="F52" s="50">
        <f>[1]集計FORM!F52</f>
        <v>0</v>
      </c>
      <c r="G52" s="50">
        <f>[1]集計FORM!L52</f>
        <v>0</v>
      </c>
      <c r="H52" s="50">
        <f>[1]集計FORM!R52</f>
        <v>1</v>
      </c>
      <c r="I52" s="50">
        <f>[1]集計FORM!X52</f>
        <v>1</v>
      </c>
      <c r="J52" s="50">
        <f>[1]集計FORM!AD52</f>
        <v>4</v>
      </c>
      <c r="K52" s="50">
        <f>[1]集計FORM!AJ52</f>
        <v>3</v>
      </c>
      <c r="L52" s="50">
        <f>[1]集計FORM!AP52</f>
        <v>3</v>
      </c>
      <c r="M52" s="50">
        <f>[1]集計FORM!AV52</f>
        <v>1</v>
      </c>
      <c r="N52" s="50">
        <f>[1]集計FORM!BB52</f>
        <v>1</v>
      </c>
      <c r="O52" s="50">
        <f>[1]集計FORM!BH52</f>
        <v>2</v>
      </c>
      <c r="P52" s="50">
        <f>[1]集計FORM!BN52</f>
        <v>6</v>
      </c>
      <c r="Q52" s="50">
        <f>[1]集計FORM!BT52</f>
        <v>9</v>
      </c>
      <c r="R52" s="50">
        <f>[1]集計FORM!BZ52</f>
        <v>15</v>
      </c>
      <c r="S52" s="50">
        <f>[1]集計FORM!CF52</f>
        <v>17</v>
      </c>
      <c r="T52" s="50">
        <f>[1]集計FORM!CL52</f>
        <v>16</v>
      </c>
      <c r="U52" s="50">
        <f>[1]集計FORM!CR52</f>
        <v>16</v>
      </c>
      <c r="V52" s="50">
        <f>[1]集計FORM!CX52</f>
        <v>12</v>
      </c>
      <c r="W52" s="50">
        <f>[1]集計FORM!DD52</f>
        <v>15</v>
      </c>
      <c r="X52" s="50">
        <f>[1]集計FORM!DJ52</f>
        <v>7</v>
      </c>
      <c r="Y52" s="50">
        <f>[1]集計FORM!DP52</f>
        <v>1</v>
      </c>
      <c r="Z52" s="50">
        <f>[1]集計FORM!DV52</f>
        <v>0</v>
      </c>
      <c r="AA52" s="50">
        <f>[1]集計FORM!EB52</f>
        <v>0</v>
      </c>
      <c r="AB52" s="50">
        <f>[1]集計FORM!EH52</f>
        <v>0</v>
      </c>
      <c r="AC52" s="50">
        <f t="shared" si="0"/>
        <v>0</v>
      </c>
      <c r="AD52" s="50">
        <f>[1]集計FORM!EK52</f>
        <v>1</v>
      </c>
      <c r="AE52" s="50">
        <f>[1]集計FORM!EL52</f>
        <v>45</v>
      </c>
      <c r="AF52" s="50">
        <f>[1]集計FORM!EM52</f>
        <v>84</v>
      </c>
      <c r="AG52" s="50">
        <f>[1]集計FORM!EO52</f>
        <v>0.8</v>
      </c>
      <c r="AH52" s="50">
        <f>[1]集計FORM!EP52</f>
        <v>34.6</v>
      </c>
      <c r="AI52" s="50">
        <f>[1]集計FORM!EQ52</f>
        <v>64.599999999999994</v>
      </c>
      <c r="AJ52" s="48">
        <f>[1]集計FORM!ER52</f>
        <v>67.5</v>
      </c>
      <c r="AK52" s="50">
        <f>[1]集計FORM!ES52</f>
        <v>0</v>
      </c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48"/>
      <c r="ES52" s="50"/>
    </row>
    <row r="53" spans="1:149" x14ac:dyDescent="0.15">
      <c r="A53" s="44" t="s">
        <v>71</v>
      </c>
      <c r="B53" s="44" t="s">
        <v>72</v>
      </c>
      <c r="C53" s="44" t="s">
        <v>429</v>
      </c>
      <c r="D53">
        <v>0</v>
      </c>
      <c r="E53" s="50">
        <f>[1]集計FORM!E53</f>
        <v>216</v>
      </c>
      <c r="F53" s="50">
        <f>[1]集計FORM!F53</f>
        <v>1</v>
      </c>
      <c r="G53" s="50">
        <f>[1]集計FORM!L53</f>
        <v>1</v>
      </c>
      <c r="H53" s="50">
        <f>[1]集計FORM!R53</f>
        <v>1</v>
      </c>
      <c r="I53" s="50">
        <f>[1]集計FORM!X53</f>
        <v>1</v>
      </c>
      <c r="J53" s="50">
        <f>[1]集計FORM!AD53</f>
        <v>3</v>
      </c>
      <c r="K53" s="50">
        <f>[1]集計FORM!AJ53</f>
        <v>3</v>
      </c>
      <c r="L53" s="50">
        <f>[1]集計FORM!AP53</f>
        <v>5</v>
      </c>
      <c r="M53" s="50">
        <f>[1]集計FORM!AV53</f>
        <v>8</v>
      </c>
      <c r="N53" s="50">
        <f>[1]集計FORM!BB53</f>
        <v>11</v>
      </c>
      <c r="O53" s="50">
        <f>[1]集計FORM!BH53</f>
        <v>6</v>
      </c>
      <c r="P53" s="50">
        <f>[1]集計FORM!BN53</f>
        <v>4</v>
      </c>
      <c r="Q53" s="50">
        <f>[1]集計FORM!BT53</f>
        <v>15</v>
      </c>
      <c r="R53" s="50">
        <f>[1]集計FORM!BZ53</f>
        <v>9</v>
      </c>
      <c r="S53" s="50">
        <f>[1]集計FORM!CF53</f>
        <v>26</v>
      </c>
      <c r="T53" s="50">
        <f>[1]集計FORM!CL53</f>
        <v>37</v>
      </c>
      <c r="U53" s="50">
        <f>[1]集計FORM!CR53</f>
        <v>23</v>
      </c>
      <c r="V53" s="50">
        <f>[1]集計FORM!CX53</f>
        <v>23</v>
      </c>
      <c r="W53" s="50">
        <f>[1]集計FORM!DD53</f>
        <v>21</v>
      </c>
      <c r="X53" s="50">
        <f>[1]集計FORM!DJ53</f>
        <v>12</v>
      </c>
      <c r="Y53" s="50">
        <f>[1]集計FORM!DP53</f>
        <v>5</v>
      </c>
      <c r="Z53" s="50">
        <f>[1]集計FORM!DV53</f>
        <v>1</v>
      </c>
      <c r="AA53" s="50">
        <f>[1]集計FORM!EB53</f>
        <v>0</v>
      </c>
      <c r="AB53" s="50">
        <f>[1]集計FORM!EH53</f>
        <v>0</v>
      </c>
      <c r="AC53" s="50">
        <f t="shared" si="0"/>
        <v>1</v>
      </c>
      <c r="AD53" s="50">
        <f>[1]集計FORM!EK53</f>
        <v>3</v>
      </c>
      <c r="AE53" s="50">
        <f>[1]集計FORM!EL53</f>
        <v>65</v>
      </c>
      <c r="AF53" s="50">
        <f>[1]集計FORM!EM53</f>
        <v>148</v>
      </c>
      <c r="AG53" s="50">
        <f>[1]集計FORM!EO53</f>
        <v>1.4</v>
      </c>
      <c r="AH53" s="50">
        <f>[1]集計FORM!EP53</f>
        <v>30.1</v>
      </c>
      <c r="AI53" s="50">
        <f>[1]集計FORM!EQ53</f>
        <v>68.5</v>
      </c>
      <c r="AJ53" s="48">
        <f>[1]集計FORM!ER53</f>
        <v>67.599999999999994</v>
      </c>
      <c r="AK53" s="50">
        <f>[1]集計FORM!ES53</f>
        <v>100</v>
      </c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48"/>
      <c r="ES53" s="50"/>
    </row>
    <row r="54" spans="1:149" x14ac:dyDescent="0.15">
      <c r="A54" s="44" t="s">
        <v>71</v>
      </c>
      <c r="B54" s="44" t="s">
        <v>72</v>
      </c>
      <c r="C54" s="44" t="s">
        <v>429</v>
      </c>
      <c r="D54">
        <v>1</v>
      </c>
      <c r="E54" s="50">
        <f>[1]集計FORM!E54</f>
        <v>100</v>
      </c>
      <c r="F54" s="50">
        <f>[1]集計FORM!F54</f>
        <v>1</v>
      </c>
      <c r="G54" s="50">
        <f>[1]集計FORM!L54</f>
        <v>0</v>
      </c>
      <c r="H54" s="50">
        <f>[1]集計FORM!R54</f>
        <v>0</v>
      </c>
      <c r="I54" s="50">
        <f>[1]集計FORM!X54</f>
        <v>1</v>
      </c>
      <c r="J54" s="50">
        <f>[1]集計FORM!AD54</f>
        <v>2</v>
      </c>
      <c r="K54" s="50">
        <f>[1]集計FORM!AJ54</f>
        <v>2</v>
      </c>
      <c r="L54" s="50">
        <f>[1]集計FORM!AP54</f>
        <v>3</v>
      </c>
      <c r="M54" s="50">
        <f>[1]集計FORM!AV54</f>
        <v>6</v>
      </c>
      <c r="N54" s="50">
        <f>[1]集計FORM!BB54</f>
        <v>3</v>
      </c>
      <c r="O54" s="50">
        <f>[1]集計FORM!BH54</f>
        <v>4</v>
      </c>
      <c r="P54" s="50">
        <f>[1]集計FORM!BN54</f>
        <v>2</v>
      </c>
      <c r="Q54" s="50">
        <f>[1]集計FORM!BT54</f>
        <v>7</v>
      </c>
      <c r="R54" s="50">
        <f>[1]集計FORM!BZ54</f>
        <v>5</v>
      </c>
      <c r="S54" s="50">
        <f>[1]集計FORM!CF54</f>
        <v>13</v>
      </c>
      <c r="T54" s="50">
        <f>[1]集計FORM!CL54</f>
        <v>20</v>
      </c>
      <c r="U54" s="50">
        <f>[1]集計FORM!CR54</f>
        <v>9</v>
      </c>
      <c r="V54" s="50">
        <f>[1]集計FORM!CX54</f>
        <v>7</v>
      </c>
      <c r="W54" s="50">
        <f>[1]集計FORM!DD54</f>
        <v>13</v>
      </c>
      <c r="X54" s="50">
        <f>[1]集計FORM!DJ54</f>
        <v>1</v>
      </c>
      <c r="Y54" s="50">
        <f>[1]集計FORM!DP54</f>
        <v>1</v>
      </c>
      <c r="Z54" s="50">
        <f>[1]集計FORM!DV54</f>
        <v>0</v>
      </c>
      <c r="AA54" s="50">
        <f>[1]集計FORM!EB54</f>
        <v>0</v>
      </c>
      <c r="AB54" s="50">
        <f>[1]集計FORM!EH54</f>
        <v>0</v>
      </c>
      <c r="AC54" s="50">
        <f t="shared" si="0"/>
        <v>0</v>
      </c>
      <c r="AD54" s="50">
        <f>[1]集計FORM!EK54</f>
        <v>1</v>
      </c>
      <c r="AE54" s="50">
        <f>[1]集計FORM!EL54</f>
        <v>35</v>
      </c>
      <c r="AF54" s="50">
        <f>[1]集計FORM!EM54</f>
        <v>64</v>
      </c>
      <c r="AG54" s="50">
        <f>[1]集計FORM!EO54</f>
        <v>1</v>
      </c>
      <c r="AH54" s="50">
        <f>[1]集計FORM!EP54</f>
        <v>35</v>
      </c>
      <c r="AI54" s="50">
        <f>[1]集計FORM!EQ54</f>
        <v>64</v>
      </c>
      <c r="AJ54" s="48">
        <f>[1]集計FORM!ER54</f>
        <v>64.5</v>
      </c>
      <c r="AK54" s="50">
        <f>[1]集計FORM!ES54</f>
        <v>0</v>
      </c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48"/>
      <c r="ES54" s="50"/>
    </row>
    <row r="55" spans="1:149" x14ac:dyDescent="0.15">
      <c r="A55" s="44" t="s">
        <v>71</v>
      </c>
      <c r="B55" s="44" t="s">
        <v>72</v>
      </c>
      <c r="C55" s="44" t="s">
        <v>429</v>
      </c>
      <c r="D55">
        <v>2</v>
      </c>
      <c r="E55" s="50">
        <f>[1]集計FORM!E55</f>
        <v>116</v>
      </c>
      <c r="F55" s="50">
        <f>[1]集計FORM!F55</f>
        <v>0</v>
      </c>
      <c r="G55" s="50">
        <f>[1]集計FORM!L55</f>
        <v>1</v>
      </c>
      <c r="H55" s="50">
        <f>[1]集計FORM!R55</f>
        <v>1</v>
      </c>
      <c r="I55" s="50">
        <f>[1]集計FORM!X55</f>
        <v>0</v>
      </c>
      <c r="J55" s="50">
        <f>[1]集計FORM!AD55</f>
        <v>1</v>
      </c>
      <c r="K55" s="50">
        <f>[1]集計FORM!AJ55</f>
        <v>1</v>
      </c>
      <c r="L55" s="50">
        <f>[1]集計FORM!AP55</f>
        <v>2</v>
      </c>
      <c r="M55" s="50">
        <f>[1]集計FORM!AV55</f>
        <v>2</v>
      </c>
      <c r="N55" s="50">
        <f>[1]集計FORM!BB55</f>
        <v>8</v>
      </c>
      <c r="O55" s="50">
        <f>[1]集計FORM!BH55</f>
        <v>2</v>
      </c>
      <c r="P55" s="50">
        <f>[1]集計FORM!BN55</f>
        <v>2</v>
      </c>
      <c r="Q55" s="50">
        <f>[1]集計FORM!BT55</f>
        <v>8</v>
      </c>
      <c r="R55" s="50">
        <f>[1]集計FORM!BZ55</f>
        <v>4</v>
      </c>
      <c r="S55" s="50">
        <f>[1]集計FORM!CF55</f>
        <v>13</v>
      </c>
      <c r="T55" s="50">
        <f>[1]集計FORM!CL55</f>
        <v>17</v>
      </c>
      <c r="U55" s="50">
        <f>[1]集計FORM!CR55</f>
        <v>14</v>
      </c>
      <c r="V55" s="50">
        <f>[1]集計FORM!CX55</f>
        <v>16</v>
      </c>
      <c r="W55" s="50">
        <f>[1]集計FORM!DD55</f>
        <v>8</v>
      </c>
      <c r="X55" s="50">
        <f>[1]集計FORM!DJ55</f>
        <v>11</v>
      </c>
      <c r="Y55" s="50">
        <f>[1]集計FORM!DP55</f>
        <v>4</v>
      </c>
      <c r="Z55" s="50">
        <f>[1]集計FORM!DV55</f>
        <v>1</v>
      </c>
      <c r="AA55" s="50">
        <f>[1]集計FORM!EB55</f>
        <v>0</v>
      </c>
      <c r="AB55" s="50">
        <f>[1]集計FORM!EH55</f>
        <v>0</v>
      </c>
      <c r="AC55" s="50">
        <f t="shared" si="0"/>
        <v>1</v>
      </c>
      <c r="AD55" s="50">
        <f>[1]集計FORM!EK55</f>
        <v>2</v>
      </c>
      <c r="AE55" s="50">
        <f>[1]集計FORM!EL55</f>
        <v>30</v>
      </c>
      <c r="AF55" s="50">
        <f>[1]集計FORM!EM55</f>
        <v>84</v>
      </c>
      <c r="AG55" s="50">
        <f>[1]集計FORM!EO55</f>
        <v>1.7</v>
      </c>
      <c r="AH55" s="50">
        <f>[1]集計FORM!EP55</f>
        <v>25.9</v>
      </c>
      <c r="AI55" s="50">
        <f>[1]集計FORM!EQ55</f>
        <v>72.400000000000006</v>
      </c>
      <c r="AJ55" s="48">
        <f>[1]集計FORM!ER55</f>
        <v>70.2</v>
      </c>
      <c r="AK55" s="50">
        <f>[1]集計FORM!ES55</f>
        <v>0</v>
      </c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48"/>
      <c r="ES55" s="50"/>
    </row>
    <row r="56" spans="1:149" x14ac:dyDescent="0.15">
      <c r="A56" s="44" t="s">
        <v>73</v>
      </c>
      <c r="B56" s="44" t="s">
        <v>74</v>
      </c>
      <c r="C56" s="44" t="s">
        <v>430</v>
      </c>
      <c r="D56">
        <v>0</v>
      </c>
      <c r="E56" s="50">
        <f>[1]集計FORM!E56</f>
        <v>134</v>
      </c>
      <c r="F56" s="50">
        <f>[1]集計FORM!F56</f>
        <v>3</v>
      </c>
      <c r="G56" s="50">
        <f>[1]集計FORM!L56</f>
        <v>0</v>
      </c>
      <c r="H56" s="50">
        <f>[1]集計FORM!R56</f>
        <v>0</v>
      </c>
      <c r="I56" s="50">
        <f>[1]集計FORM!X56</f>
        <v>1</v>
      </c>
      <c r="J56" s="50">
        <f>[1]集計FORM!AD56</f>
        <v>5</v>
      </c>
      <c r="K56" s="50">
        <f>[1]集計FORM!AJ56</f>
        <v>2</v>
      </c>
      <c r="L56" s="50">
        <f>[1]集計FORM!AP56</f>
        <v>9</v>
      </c>
      <c r="M56" s="50">
        <f>[1]集計FORM!AV56</f>
        <v>3</v>
      </c>
      <c r="N56" s="50">
        <f>[1]集計FORM!BB56</f>
        <v>5</v>
      </c>
      <c r="O56" s="50">
        <f>[1]集計FORM!BH56</f>
        <v>3</v>
      </c>
      <c r="P56" s="50">
        <f>[1]集計FORM!BN56</f>
        <v>8</v>
      </c>
      <c r="Q56" s="50">
        <f>[1]集計FORM!BT56</f>
        <v>11</v>
      </c>
      <c r="R56" s="50">
        <f>[1]集計FORM!BZ56</f>
        <v>13</v>
      </c>
      <c r="S56" s="50">
        <f>[1]集計FORM!CF56</f>
        <v>16</v>
      </c>
      <c r="T56" s="50">
        <f>[1]集計FORM!CL56</f>
        <v>14</v>
      </c>
      <c r="U56" s="50">
        <f>[1]集計FORM!CR56</f>
        <v>14</v>
      </c>
      <c r="V56" s="50">
        <f>[1]集計FORM!CX56</f>
        <v>9</v>
      </c>
      <c r="W56" s="50">
        <f>[1]集計FORM!DD56</f>
        <v>9</v>
      </c>
      <c r="X56" s="50">
        <f>[1]集計FORM!DJ56</f>
        <v>6</v>
      </c>
      <c r="Y56" s="50">
        <f>[1]集計FORM!DP56</f>
        <v>3</v>
      </c>
      <c r="Z56" s="50">
        <f>[1]集計FORM!DV56</f>
        <v>0</v>
      </c>
      <c r="AA56" s="50">
        <f>[1]集計FORM!EB56</f>
        <v>0</v>
      </c>
      <c r="AB56" s="50">
        <f>[1]集計FORM!EH56</f>
        <v>0</v>
      </c>
      <c r="AC56" s="50">
        <f t="shared" si="0"/>
        <v>0</v>
      </c>
      <c r="AD56" s="50">
        <f>[1]集計FORM!EK56</f>
        <v>3</v>
      </c>
      <c r="AE56" s="50">
        <f>[1]集計FORM!EL56</f>
        <v>60</v>
      </c>
      <c r="AF56" s="50">
        <f>[1]集計FORM!EM56</f>
        <v>71</v>
      </c>
      <c r="AG56" s="50">
        <f>[1]集計FORM!EO56</f>
        <v>2.2000000000000002</v>
      </c>
      <c r="AH56" s="50">
        <f>[1]集計FORM!EP56</f>
        <v>44.8</v>
      </c>
      <c r="AI56" s="50">
        <f>[1]集計FORM!EQ56</f>
        <v>53</v>
      </c>
      <c r="AJ56" s="48">
        <f>[1]集計FORM!ER56</f>
        <v>61.9</v>
      </c>
      <c r="AK56" s="50">
        <f>[1]集計FORM!ES56</f>
        <v>97</v>
      </c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48"/>
      <c r="ES56" s="50"/>
    </row>
    <row r="57" spans="1:149" x14ac:dyDescent="0.15">
      <c r="A57" s="44" t="s">
        <v>73</v>
      </c>
      <c r="B57" s="44" t="s">
        <v>74</v>
      </c>
      <c r="C57" s="44" t="s">
        <v>430</v>
      </c>
      <c r="D57">
        <v>1</v>
      </c>
      <c r="E57" s="50">
        <f>[1]集計FORM!E57</f>
        <v>66</v>
      </c>
      <c r="F57" s="50">
        <f>[1]集計FORM!F57</f>
        <v>2</v>
      </c>
      <c r="G57" s="50">
        <f>[1]集計FORM!L57</f>
        <v>0</v>
      </c>
      <c r="H57" s="50">
        <f>[1]集計FORM!R57</f>
        <v>0</v>
      </c>
      <c r="I57" s="50">
        <f>[1]集計FORM!X57</f>
        <v>1</v>
      </c>
      <c r="J57" s="50">
        <f>[1]集計FORM!AD57</f>
        <v>3</v>
      </c>
      <c r="K57" s="50">
        <f>[1]集計FORM!AJ57</f>
        <v>2</v>
      </c>
      <c r="L57" s="50">
        <f>[1]集計FORM!AP57</f>
        <v>4</v>
      </c>
      <c r="M57" s="50">
        <f>[1]集計FORM!AV57</f>
        <v>1</v>
      </c>
      <c r="N57" s="50">
        <f>[1]集計FORM!BB57</f>
        <v>4</v>
      </c>
      <c r="O57" s="50">
        <f>[1]集計FORM!BH57</f>
        <v>2</v>
      </c>
      <c r="P57" s="50">
        <f>[1]集計FORM!BN57</f>
        <v>4</v>
      </c>
      <c r="Q57" s="50">
        <f>[1]集計FORM!BT57</f>
        <v>5</v>
      </c>
      <c r="R57" s="50">
        <f>[1]集計FORM!BZ57</f>
        <v>9</v>
      </c>
      <c r="S57" s="50">
        <f>[1]集計FORM!CF57</f>
        <v>7</v>
      </c>
      <c r="T57" s="50">
        <f>[1]集計FORM!CL57</f>
        <v>7</v>
      </c>
      <c r="U57" s="50">
        <f>[1]集計FORM!CR57</f>
        <v>5</v>
      </c>
      <c r="V57" s="50">
        <f>[1]集計FORM!CX57</f>
        <v>4</v>
      </c>
      <c r="W57" s="50">
        <f>[1]集計FORM!DD57</f>
        <v>2</v>
      </c>
      <c r="X57" s="50">
        <f>[1]集計FORM!DJ57</f>
        <v>3</v>
      </c>
      <c r="Y57" s="50">
        <f>[1]集計FORM!DP57</f>
        <v>1</v>
      </c>
      <c r="Z57" s="50">
        <f>[1]集計FORM!DV57</f>
        <v>0</v>
      </c>
      <c r="AA57" s="50">
        <f>[1]集計FORM!EB57</f>
        <v>0</v>
      </c>
      <c r="AB57" s="50">
        <f>[1]集計FORM!EH57</f>
        <v>0</v>
      </c>
      <c r="AC57" s="50">
        <f t="shared" si="0"/>
        <v>0</v>
      </c>
      <c r="AD57" s="50">
        <f>[1]集計FORM!EK57</f>
        <v>2</v>
      </c>
      <c r="AE57" s="50">
        <f>[1]集計FORM!EL57</f>
        <v>35</v>
      </c>
      <c r="AF57" s="50">
        <f>[1]集計FORM!EM57</f>
        <v>29</v>
      </c>
      <c r="AG57" s="50">
        <f>[1]集計FORM!EO57</f>
        <v>3</v>
      </c>
      <c r="AH57" s="50">
        <f>[1]集計FORM!EP57</f>
        <v>53</v>
      </c>
      <c r="AI57" s="50">
        <f>[1]集計FORM!EQ57</f>
        <v>43.9</v>
      </c>
      <c r="AJ57" s="48">
        <f>[1]集計FORM!ER57</f>
        <v>58.3</v>
      </c>
      <c r="AK57" s="50">
        <f>[1]集計FORM!ES57</f>
        <v>0</v>
      </c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48"/>
      <c r="ES57" s="50"/>
    </row>
    <row r="58" spans="1:149" x14ac:dyDescent="0.15">
      <c r="A58" s="44" t="s">
        <v>73</v>
      </c>
      <c r="B58" s="44" t="s">
        <v>74</v>
      </c>
      <c r="C58" s="44" t="s">
        <v>430</v>
      </c>
      <c r="D58">
        <v>2</v>
      </c>
      <c r="E58" s="50">
        <f>[1]集計FORM!E58</f>
        <v>68</v>
      </c>
      <c r="F58" s="50">
        <f>[1]集計FORM!F58</f>
        <v>1</v>
      </c>
      <c r="G58" s="50">
        <f>[1]集計FORM!L58</f>
        <v>0</v>
      </c>
      <c r="H58" s="50">
        <f>[1]集計FORM!R58</f>
        <v>0</v>
      </c>
      <c r="I58" s="50">
        <f>[1]集計FORM!X58</f>
        <v>0</v>
      </c>
      <c r="J58" s="50">
        <f>[1]集計FORM!AD58</f>
        <v>2</v>
      </c>
      <c r="K58" s="50">
        <f>[1]集計FORM!AJ58</f>
        <v>0</v>
      </c>
      <c r="L58" s="50">
        <f>[1]集計FORM!AP58</f>
        <v>5</v>
      </c>
      <c r="M58" s="50">
        <f>[1]集計FORM!AV58</f>
        <v>2</v>
      </c>
      <c r="N58" s="50">
        <f>[1]集計FORM!BB58</f>
        <v>1</v>
      </c>
      <c r="O58" s="50">
        <f>[1]集計FORM!BH58</f>
        <v>1</v>
      </c>
      <c r="P58" s="50">
        <f>[1]集計FORM!BN58</f>
        <v>4</v>
      </c>
      <c r="Q58" s="50">
        <f>[1]集計FORM!BT58</f>
        <v>6</v>
      </c>
      <c r="R58" s="50">
        <f>[1]集計FORM!BZ58</f>
        <v>4</v>
      </c>
      <c r="S58" s="50">
        <f>[1]集計FORM!CF58</f>
        <v>9</v>
      </c>
      <c r="T58" s="50">
        <f>[1]集計FORM!CL58</f>
        <v>7</v>
      </c>
      <c r="U58" s="50">
        <f>[1]集計FORM!CR58</f>
        <v>9</v>
      </c>
      <c r="V58" s="50">
        <f>[1]集計FORM!CX58</f>
        <v>5</v>
      </c>
      <c r="W58" s="50">
        <f>[1]集計FORM!DD58</f>
        <v>7</v>
      </c>
      <c r="X58" s="50">
        <f>[1]集計FORM!DJ58</f>
        <v>3</v>
      </c>
      <c r="Y58" s="50">
        <f>[1]集計FORM!DP58</f>
        <v>2</v>
      </c>
      <c r="Z58" s="50">
        <f>[1]集計FORM!DV58</f>
        <v>0</v>
      </c>
      <c r="AA58" s="50">
        <f>[1]集計FORM!EB58</f>
        <v>0</v>
      </c>
      <c r="AB58" s="50">
        <f>[1]集計FORM!EH58</f>
        <v>0</v>
      </c>
      <c r="AC58" s="50">
        <f t="shared" si="0"/>
        <v>0</v>
      </c>
      <c r="AD58" s="50">
        <f>[1]集計FORM!EK58</f>
        <v>1</v>
      </c>
      <c r="AE58" s="50">
        <f>[1]集計FORM!EL58</f>
        <v>25</v>
      </c>
      <c r="AF58" s="50">
        <f>[1]集計FORM!EM58</f>
        <v>42</v>
      </c>
      <c r="AG58" s="50">
        <f>[1]集計FORM!EO58</f>
        <v>1.5</v>
      </c>
      <c r="AH58" s="50">
        <f>[1]集計FORM!EP58</f>
        <v>36.799999999999997</v>
      </c>
      <c r="AI58" s="50">
        <f>[1]集計FORM!EQ58</f>
        <v>61.8</v>
      </c>
      <c r="AJ58" s="48">
        <f>[1]集計FORM!ER58</f>
        <v>65.400000000000006</v>
      </c>
      <c r="AK58" s="50">
        <f>[1]集計FORM!ES58</f>
        <v>0</v>
      </c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48"/>
      <c r="ES58" s="50"/>
    </row>
    <row r="59" spans="1:149" x14ac:dyDescent="0.15">
      <c r="A59" s="44" t="s">
        <v>75</v>
      </c>
      <c r="B59" s="44" t="s">
        <v>76</v>
      </c>
      <c r="C59" s="44" t="s">
        <v>431</v>
      </c>
      <c r="D59">
        <v>0</v>
      </c>
      <c r="E59" s="50">
        <f>[1]集計FORM!E59</f>
        <v>2936</v>
      </c>
      <c r="F59" s="50">
        <f>[1]集計FORM!F59</f>
        <v>123</v>
      </c>
      <c r="G59" s="50">
        <f>[1]集計FORM!L59</f>
        <v>110</v>
      </c>
      <c r="H59" s="50">
        <f>[1]集計FORM!R59</f>
        <v>140</v>
      </c>
      <c r="I59" s="50">
        <f>[1]集計FORM!X59</f>
        <v>151</v>
      </c>
      <c r="J59" s="50">
        <f>[1]集計FORM!AD59</f>
        <v>183</v>
      </c>
      <c r="K59" s="50">
        <f>[1]集計FORM!AJ59</f>
        <v>131</v>
      </c>
      <c r="L59" s="50">
        <f>[1]集計FORM!AP59</f>
        <v>141</v>
      </c>
      <c r="M59" s="50">
        <f>[1]集計FORM!AV59</f>
        <v>139</v>
      </c>
      <c r="N59" s="50">
        <f>[1]集計FORM!BB59</f>
        <v>205</v>
      </c>
      <c r="O59" s="50">
        <f>[1]集計FORM!BH59</f>
        <v>249</v>
      </c>
      <c r="P59" s="50">
        <f>[1]集計FORM!BN59</f>
        <v>200</v>
      </c>
      <c r="Q59" s="50">
        <f>[1]集計FORM!BT59</f>
        <v>213</v>
      </c>
      <c r="R59" s="50">
        <f>[1]集計FORM!BZ59</f>
        <v>191</v>
      </c>
      <c r="S59" s="50">
        <f>[1]集計FORM!CF59</f>
        <v>170</v>
      </c>
      <c r="T59" s="50">
        <f>[1]集計FORM!CL59</f>
        <v>221</v>
      </c>
      <c r="U59" s="50">
        <f>[1]集計FORM!CR59</f>
        <v>174</v>
      </c>
      <c r="V59" s="50">
        <f>[1]集計FORM!CX59</f>
        <v>85</v>
      </c>
      <c r="W59" s="50">
        <f>[1]集計FORM!DD59</f>
        <v>67</v>
      </c>
      <c r="X59" s="50">
        <f>[1]集計FORM!DJ59</f>
        <v>34</v>
      </c>
      <c r="Y59" s="50">
        <f>[1]集計FORM!DP59</f>
        <v>8</v>
      </c>
      <c r="Z59" s="50">
        <f>[1]集計FORM!DV59</f>
        <v>1</v>
      </c>
      <c r="AA59" s="50">
        <f>[1]集計FORM!EB59</f>
        <v>0</v>
      </c>
      <c r="AB59" s="50">
        <f>[1]集計FORM!EH59</f>
        <v>0</v>
      </c>
      <c r="AC59" s="50">
        <f t="shared" si="0"/>
        <v>1</v>
      </c>
      <c r="AD59" s="50">
        <f>[1]集計FORM!EK59</f>
        <v>373</v>
      </c>
      <c r="AE59" s="50">
        <f>[1]集計FORM!EL59</f>
        <v>1803</v>
      </c>
      <c r="AF59" s="50">
        <f>[1]集計FORM!EM59</f>
        <v>760</v>
      </c>
      <c r="AG59" s="50">
        <f>[1]集計FORM!EO59</f>
        <v>12.7</v>
      </c>
      <c r="AH59" s="50">
        <f>[1]集計FORM!EP59</f>
        <v>61.4</v>
      </c>
      <c r="AI59" s="50">
        <f>[1]集計FORM!EQ59</f>
        <v>25.9</v>
      </c>
      <c r="AJ59" s="48">
        <f>[1]集計FORM!ER59</f>
        <v>45.9</v>
      </c>
      <c r="AK59" s="50">
        <f>[1]集計FORM!ES59</f>
        <v>102</v>
      </c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48"/>
      <c r="ES59" s="50"/>
    </row>
    <row r="60" spans="1:149" x14ac:dyDescent="0.15">
      <c r="A60" s="44" t="s">
        <v>75</v>
      </c>
      <c r="B60" s="44" t="s">
        <v>76</v>
      </c>
      <c r="C60" s="44" t="s">
        <v>431</v>
      </c>
      <c r="D60">
        <v>1</v>
      </c>
      <c r="E60" s="50">
        <f>[1]集計FORM!E60</f>
        <v>1429</v>
      </c>
      <c r="F60" s="50">
        <f>[1]集計FORM!F60</f>
        <v>61</v>
      </c>
      <c r="G60" s="50">
        <f>[1]集計FORM!L60</f>
        <v>57</v>
      </c>
      <c r="H60" s="50">
        <f>[1]集計FORM!R60</f>
        <v>74</v>
      </c>
      <c r="I60" s="50">
        <f>[1]集計FORM!X60</f>
        <v>72</v>
      </c>
      <c r="J60" s="50">
        <f>[1]集計FORM!AD60</f>
        <v>99</v>
      </c>
      <c r="K60" s="50">
        <f>[1]集計FORM!AJ60</f>
        <v>66</v>
      </c>
      <c r="L60" s="50">
        <f>[1]集計FORM!AP60</f>
        <v>73</v>
      </c>
      <c r="M60" s="50">
        <f>[1]集計FORM!AV60</f>
        <v>75</v>
      </c>
      <c r="N60" s="50">
        <f>[1]集計FORM!BB60</f>
        <v>93</v>
      </c>
      <c r="O60" s="50">
        <f>[1]集計FORM!BH60</f>
        <v>118</v>
      </c>
      <c r="P60" s="50">
        <f>[1]集計FORM!BN60</f>
        <v>93</v>
      </c>
      <c r="Q60" s="50">
        <f>[1]集計FORM!BT60</f>
        <v>109</v>
      </c>
      <c r="R60" s="50">
        <f>[1]集計FORM!BZ60</f>
        <v>101</v>
      </c>
      <c r="S60" s="50">
        <f>[1]集計FORM!CF60</f>
        <v>84</v>
      </c>
      <c r="T60" s="50">
        <f>[1]集計FORM!CL60</f>
        <v>105</v>
      </c>
      <c r="U60" s="50">
        <f>[1]集計FORM!CR60</f>
        <v>78</v>
      </c>
      <c r="V60" s="50">
        <f>[1]集計FORM!CX60</f>
        <v>39</v>
      </c>
      <c r="W60" s="50">
        <f>[1]集計FORM!DD60</f>
        <v>20</v>
      </c>
      <c r="X60" s="50">
        <f>[1]集計FORM!DJ60</f>
        <v>10</v>
      </c>
      <c r="Y60" s="50">
        <f>[1]集計FORM!DP60</f>
        <v>2</v>
      </c>
      <c r="Z60" s="50">
        <f>[1]集計FORM!DV60</f>
        <v>0</v>
      </c>
      <c r="AA60" s="50">
        <f>[1]集計FORM!EB60</f>
        <v>0</v>
      </c>
      <c r="AB60" s="50">
        <f>[1]集計FORM!EH60</f>
        <v>0</v>
      </c>
      <c r="AC60" s="50">
        <f t="shared" si="0"/>
        <v>0</v>
      </c>
      <c r="AD60" s="50">
        <f>[1]集計FORM!EK60</f>
        <v>192</v>
      </c>
      <c r="AE60" s="50">
        <f>[1]集計FORM!EL60</f>
        <v>899</v>
      </c>
      <c r="AF60" s="50">
        <f>[1]集計FORM!EM60</f>
        <v>338</v>
      </c>
      <c r="AG60" s="50">
        <f>[1]集計FORM!EO60</f>
        <v>13.4</v>
      </c>
      <c r="AH60" s="50">
        <f>[1]集計FORM!EP60</f>
        <v>62.9</v>
      </c>
      <c r="AI60" s="50">
        <f>[1]集計FORM!EQ60</f>
        <v>23.7</v>
      </c>
      <c r="AJ60" s="48">
        <f>[1]集計FORM!ER60</f>
        <v>44.6</v>
      </c>
      <c r="AK60" s="50">
        <f>[1]集計FORM!ES60</f>
        <v>0</v>
      </c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48"/>
      <c r="ES60" s="50"/>
    </row>
    <row r="61" spans="1:149" x14ac:dyDescent="0.15">
      <c r="A61" s="44" t="s">
        <v>75</v>
      </c>
      <c r="B61" s="44" t="s">
        <v>76</v>
      </c>
      <c r="C61" s="44" t="s">
        <v>431</v>
      </c>
      <c r="D61">
        <v>2</v>
      </c>
      <c r="E61" s="50">
        <f>[1]集計FORM!E61</f>
        <v>1507</v>
      </c>
      <c r="F61" s="50">
        <f>[1]集計FORM!F61</f>
        <v>62</v>
      </c>
      <c r="G61" s="50">
        <f>[1]集計FORM!L61</f>
        <v>53</v>
      </c>
      <c r="H61" s="50">
        <f>[1]集計FORM!R61</f>
        <v>66</v>
      </c>
      <c r="I61" s="50">
        <f>[1]集計FORM!X61</f>
        <v>79</v>
      </c>
      <c r="J61" s="50">
        <f>[1]集計FORM!AD61</f>
        <v>84</v>
      </c>
      <c r="K61" s="50">
        <f>[1]集計FORM!AJ61</f>
        <v>65</v>
      </c>
      <c r="L61" s="50">
        <f>[1]集計FORM!AP61</f>
        <v>68</v>
      </c>
      <c r="M61" s="50">
        <f>[1]集計FORM!AV61</f>
        <v>64</v>
      </c>
      <c r="N61" s="50">
        <f>[1]集計FORM!BB61</f>
        <v>112</v>
      </c>
      <c r="O61" s="50">
        <f>[1]集計FORM!BH61</f>
        <v>131</v>
      </c>
      <c r="P61" s="50">
        <f>[1]集計FORM!BN61</f>
        <v>107</v>
      </c>
      <c r="Q61" s="50">
        <f>[1]集計FORM!BT61</f>
        <v>104</v>
      </c>
      <c r="R61" s="50">
        <f>[1]集計FORM!BZ61</f>
        <v>90</v>
      </c>
      <c r="S61" s="50">
        <f>[1]集計FORM!CF61</f>
        <v>86</v>
      </c>
      <c r="T61" s="50">
        <f>[1]集計FORM!CL61</f>
        <v>116</v>
      </c>
      <c r="U61" s="50">
        <f>[1]集計FORM!CR61</f>
        <v>96</v>
      </c>
      <c r="V61" s="50">
        <f>[1]集計FORM!CX61</f>
        <v>46</v>
      </c>
      <c r="W61" s="50">
        <f>[1]集計FORM!DD61</f>
        <v>47</v>
      </c>
      <c r="X61" s="50">
        <f>[1]集計FORM!DJ61</f>
        <v>24</v>
      </c>
      <c r="Y61" s="50">
        <f>[1]集計FORM!DP61</f>
        <v>6</v>
      </c>
      <c r="Z61" s="50">
        <f>[1]集計FORM!DV61</f>
        <v>1</v>
      </c>
      <c r="AA61" s="50">
        <f>[1]集計FORM!EB61</f>
        <v>0</v>
      </c>
      <c r="AB61" s="50">
        <f>[1]集計FORM!EH61</f>
        <v>0</v>
      </c>
      <c r="AC61" s="50">
        <f t="shared" si="0"/>
        <v>1</v>
      </c>
      <c r="AD61" s="50">
        <f>[1]集計FORM!EK61</f>
        <v>181</v>
      </c>
      <c r="AE61" s="50">
        <f>[1]集計FORM!EL61</f>
        <v>904</v>
      </c>
      <c r="AF61" s="50">
        <f>[1]集計FORM!EM61</f>
        <v>422</v>
      </c>
      <c r="AG61" s="50">
        <f>[1]集計FORM!EO61</f>
        <v>12</v>
      </c>
      <c r="AH61" s="50">
        <f>[1]集計FORM!EP61</f>
        <v>60</v>
      </c>
      <c r="AI61" s="50">
        <f>[1]集計FORM!EQ61</f>
        <v>28</v>
      </c>
      <c r="AJ61" s="48">
        <f>[1]集計FORM!ER61</f>
        <v>47.1</v>
      </c>
      <c r="AK61" s="50">
        <f>[1]集計FORM!ES61</f>
        <v>0</v>
      </c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48"/>
      <c r="ES61" s="50"/>
    </row>
    <row r="62" spans="1:149" x14ac:dyDescent="0.15">
      <c r="A62" s="44" t="s">
        <v>77</v>
      </c>
      <c r="B62" s="44" t="s">
        <v>78</v>
      </c>
      <c r="C62" s="44" t="s">
        <v>413</v>
      </c>
      <c r="D62">
        <v>0</v>
      </c>
      <c r="E62" s="50">
        <f>[1]集計FORM!E62</f>
        <v>75844</v>
      </c>
      <c r="F62" s="50">
        <f>[1]集計FORM!F62</f>
        <v>2154</v>
      </c>
      <c r="G62" s="50">
        <f>[1]集計FORM!L62</f>
        <v>2583</v>
      </c>
      <c r="H62" s="50">
        <f>[1]集計FORM!R62</f>
        <v>2786</v>
      </c>
      <c r="I62" s="50">
        <f>[1]集計FORM!X62</f>
        <v>3296</v>
      </c>
      <c r="J62" s="50">
        <f>[1]集計FORM!AD62</f>
        <v>5433</v>
      </c>
      <c r="K62" s="50">
        <f>[1]集計FORM!AJ62</f>
        <v>4407</v>
      </c>
      <c r="L62" s="50">
        <f>[1]集計FORM!AP62</f>
        <v>4010</v>
      </c>
      <c r="M62" s="50">
        <f>[1]集計FORM!AV62</f>
        <v>4250</v>
      </c>
      <c r="N62" s="50">
        <f>[1]集計FORM!BB62</f>
        <v>5087</v>
      </c>
      <c r="O62" s="50">
        <f>[1]集計FORM!BH62</f>
        <v>5697</v>
      </c>
      <c r="P62" s="50">
        <f>[1]集計FORM!BN62</f>
        <v>5210</v>
      </c>
      <c r="Q62" s="50">
        <f>[1]集計FORM!BT62</f>
        <v>4726</v>
      </c>
      <c r="R62" s="50">
        <f>[1]集計FORM!BZ62</f>
        <v>4042</v>
      </c>
      <c r="S62" s="50">
        <f>[1]集計FORM!CF62</f>
        <v>4083</v>
      </c>
      <c r="T62" s="50">
        <f>[1]集計FORM!CL62</f>
        <v>5427</v>
      </c>
      <c r="U62" s="50">
        <f>[1]集計FORM!CR62</f>
        <v>4350</v>
      </c>
      <c r="V62" s="50">
        <f>[1]集計FORM!CX62</f>
        <v>3633</v>
      </c>
      <c r="W62" s="50">
        <f>[1]集計FORM!DD62</f>
        <v>2725</v>
      </c>
      <c r="X62" s="50">
        <f>[1]集計FORM!DJ62</f>
        <v>1394</v>
      </c>
      <c r="Y62" s="50">
        <f>[1]集計FORM!DP62</f>
        <v>476</v>
      </c>
      <c r="Z62" s="50">
        <f>[1]集計FORM!DV62</f>
        <v>67</v>
      </c>
      <c r="AA62" s="50">
        <f>[1]集計FORM!EB62</f>
        <v>8</v>
      </c>
      <c r="AB62" s="50">
        <f>[1]集計FORM!EH62</f>
        <v>0</v>
      </c>
      <c r="AC62" s="50">
        <f t="shared" si="0"/>
        <v>75</v>
      </c>
      <c r="AD62" s="50">
        <f>[1]集計FORM!EK62</f>
        <v>7523</v>
      </c>
      <c r="AE62" s="50">
        <f>[1]集計FORM!EL62</f>
        <v>46158</v>
      </c>
      <c r="AF62" s="50">
        <f>[1]集計FORM!EM62</f>
        <v>22163</v>
      </c>
      <c r="AG62" s="50">
        <f>[1]集計FORM!EO62</f>
        <v>9.9</v>
      </c>
      <c r="AH62" s="50">
        <f>[1]集計FORM!EP62</f>
        <v>60.9</v>
      </c>
      <c r="AI62" s="50">
        <f>[1]集計FORM!EQ62</f>
        <v>29.2</v>
      </c>
      <c r="AJ62" s="48">
        <f>[1]集計FORM!ER62</f>
        <v>47.8</v>
      </c>
      <c r="AK62" s="50">
        <f>[1]集計FORM!ES62</f>
        <v>108</v>
      </c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48"/>
      <c r="ES62" s="50"/>
    </row>
    <row r="63" spans="1:149" x14ac:dyDescent="0.15">
      <c r="A63" s="44" t="s">
        <v>77</v>
      </c>
      <c r="B63" s="44" t="s">
        <v>78</v>
      </c>
      <c r="C63" s="44" t="s">
        <v>413</v>
      </c>
      <c r="D63">
        <v>1</v>
      </c>
      <c r="E63" s="50">
        <f>[1]集計FORM!E63</f>
        <v>34834</v>
      </c>
      <c r="F63" s="50">
        <f>[1]集計FORM!F63</f>
        <v>1078</v>
      </c>
      <c r="G63" s="50">
        <f>[1]集計FORM!L63</f>
        <v>1320</v>
      </c>
      <c r="H63" s="50">
        <f>[1]集計FORM!R63</f>
        <v>1446</v>
      </c>
      <c r="I63" s="50">
        <f>[1]集計FORM!X63</f>
        <v>1639</v>
      </c>
      <c r="J63" s="50">
        <f>[1]集計FORM!AD63</f>
        <v>2685</v>
      </c>
      <c r="K63" s="50">
        <f>[1]集計FORM!AJ63</f>
        <v>2064</v>
      </c>
      <c r="L63" s="50">
        <f>[1]集計FORM!AP63</f>
        <v>1953</v>
      </c>
      <c r="M63" s="50">
        <f>[1]集計FORM!AV63</f>
        <v>1992</v>
      </c>
      <c r="N63" s="50">
        <f>[1]集計FORM!BB63</f>
        <v>2361</v>
      </c>
      <c r="O63" s="50">
        <f>[1]集計FORM!BH63</f>
        <v>2672</v>
      </c>
      <c r="P63" s="50">
        <f>[1]集計FORM!BN63</f>
        <v>2456</v>
      </c>
      <c r="Q63" s="50">
        <f>[1]集計FORM!BT63</f>
        <v>2276</v>
      </c>
      <c r="R63" s="50">
        <f>[1]集計FORM!BZ63</f>
        <v>1876</v>
      </c>
      <c r="S63" s="50">
        <f>[1]集計FORM!CF63</f>
        <v>1965</v>
      </c>
      <c r="T63" s="50">
        <f>[1]集計FORM!CL63</f>
        <v>2489</v>
      </c>
      <c r="U63" s="50">
        <f>[1]集計FORM!CR63</f>
        <v>1758</v>
      </c>
      <c r="V63" s="50">
        <f>[1]集計FORM!CX63</f>
        <v>1412</v>
      </c>
      <c r="W63" s="50">
        <f>[1]集計FORM!DD63</f>
        <v>903</v>
      </c>
      <c r="X63" s="50">
        <f>[1]集計FORM!DJ63</f>
        <v>393</v>
      </c>
      <c r="Y63" s="50">
        <f>[1]集計FORM!DP63</f>
        <v>87</v>
      </c>
      <c r="Z63" s="50">
        <f>[1]集計FORM!DV63</f>
        <v>7</v>
      </c>
      <c r="AA63" s="50">
        <f>[1]集計FORM!EB63</f>
        <v>2</v>
      </c>
      <c r="AB63" s="50">
        <f>[1]集計FORM!EH63</f>
        <v>0</v>
      </c>
      <c r="AC63" s="50">
        <f t="shared" si="0"/>
        <v>9</v>
      </c>
      <c r="AD63" s="50">
        <f>[1]集計FORM!EK63</f>
        <v>3844</v>
      </c>
      <c r="AE63" s="50">
        <f>[1]集計FORM!EL63</f>
        <v>21974</v>
      </c>
      <c r="AF63" s="50">
        <f>[1]集計FORM!EM63</f>
        <v>9016</v>
      </c>
      <c r="AG63" s="50">
        <f>[1]集計FORM!EO63</f>
        <v>11</v>
      </c>
      <c r="AH63" s="50">
        <f>[1]集計FORM!EP63</f>
        <v>63.1</v>
      </c>
      <c r="AI63" s="50">
        <f>[1]集計FORM!EQ63</f>
        <v>25.9</v>
      </c>
      <c r="AJ63" s="48">
        <f>[1]集計FORM!ER63</f>
        <v>45.7</v>
      </c>
      <c r="AK63" s="50">
        <f>[1]集計FORM!ES63</f>
        <v>0</v>
      </c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48"/>
      <c r="ES63" s="50"/>
    </row>
    <row r="64" spans="1:149" x14ac:dyDescent="0.15">
      <c r="A64" s="44" t="s">
        <v>77</v>
      </c>
      <c r="B64" s="44" t="s">
        <v>78</v>
      </c>
      <c r="C64" s="44" t="s">
        <v>413</v>
      </c>
      <c r="D64">
        <v>2</v>
      </c>
      <c r="E64" s="50">
        <f>[1]集計FORM!E64</f>
        <v>41010</v>
      </c>
      <c r="F64" s="50">
        <f>[1]集計FORM!F64</f>
        <v>1076</v>
      </c>
      <c r="G64" s="50">
        <f>[1]集計FORM!L64</f>
        <v>1263</v>
      </c>
      <c r="H64" s="50">
        <f>[1]集計FORM!R64</f>
        <v>1340</v>
      </c>
      <c r="I64" s="50">
        <f>[1]集計FORM!X64</f>
        <v>1657</v>
      </c>
      <c r="J64" s="50">
        <f>[1]集計FORM!AD64</f>
        <v>2748</v>
      </c>
      <c r="K64" s="50">
        <f>[1]集計FORM!AJ64</f>
        <v>2343</v>
      </c>
      <c r="L64" s="50">
        <f>[1]集計FORM!AP64</f>
        <v>2057</v>
      </c>
      <c r="M64" s="50">
        <f>[1]集計FORM!AV64</f>
        <v>2258</v>
      </c>
      <c r="N64" s="50">
        <f>[1]集計FORM!BB64</f>
        <v>2726</v>
      </c>
      <c r="O64" s="50">
        <f>[1]集計FORM!BH64</f>
        <v>3025</v>
      </c>
      <c r="P64" s="50">
        <f>[1]集計FORM!BN64</f>
        <v>2754</v>
      </c>
      <c r="Q64" s="50">
        <f>[1]集計FORM!BT64</f>
        <v>2450</v>
      </c>
      <c r="R64" s="50">
        <f>[1]集計FORM!BZ64</f>
        <v>2166</v>
      </c>
      <c r="S64" s="50">
        <f>[1]集計FORM!CF64</f>
        <v>2118</v>
      </c>
      <c r="T64" s="50">
        <f>[1]集計FORM!CL64</f>
        <v>2938</v>
      </c>
      <c r="U64" s="50">
        <f>[1]集計FORM!CR64</f>
        <v>2592</v>
      </c>
      <c r="V64" s="50">
        <f>[1]集計FORM!CX64</f>
        <v>2221</v>
      </c>
      <c r="W64" s="50">
        <f>[1]集計FORM!DD64</f>
        <v>1822</v>
      </c>
      <c r="X64" s="50">
        <f>[1]集計FORM!DJ64</f>
        <v>1001</v>
      </c>
      <c r="Y64" s="50">
        <f>[1]集計FORM!DP64</f>
        <v>389</v>
      </c>
      <c r="Z64" s="50">
        <f>[1]集計FORM!DV64</f>
        <v>60</v>
      </c>
      <c r="AA64" s="50">
        <f>[1]集計FORM!EB64</f>
        <v>6</v>
      </c>
      <c r="AB64" s="50">
        <f>[1]集計FORM!EH64</f>
        <v>0</v>
      </c>
      <c r="AC64" s="50">
        <f t="shared" si="0"/>
        <v>66</v>
      </c>
      <c r="AD64" s="50">
        <f>[1]集計FORM!EK64</f>
        <v>3679</v>
      </c>
      <c r="AE64" s="50">
        <f>[1]集計FORM!EL64</f>
        <v>24184</v>
      </c>
      <c r="AF64" s="50">
        <f>[1]集計FORM!EM64</f>
        <v>13147</v>
      </c>
      <c r="AG64" s="50">
        <f>[1]集計FORM!EO64</f>
        <v>9</v>
      </c>
      <c r="AH64" s="50">
        <f>[1]集計FORM!EP64</f>
        <v>59</v>
      </c>
      <c r="AI64" s="50">
        <f>[1]集計FORM!EQ64</f>
        <v>32.1</v>
      </c>
      <c r="AJ64" s="48">
        <f>[1]集計FORM!ER64</f>
        <v>49.6</v>
      </c>
      <c r="AK64" s="50">
        <f>[1]集計FORM!ES64</f>
        <v>0</v>
      </c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48"/>
      <c r="ES64" s="50"/>
    </row>
    <row r="65" spans="1:149" x14ac:dyDescent="0.15">
      <c r="A65" s="44" t="s">
        <v>79</v>
      </c>
      <c r="B65" s="44" t="s">
        <v>80</v>
      </c>
      <c r="C65" s="44" t="s">
        <v>432</v>
      </c>
      <c r="D65">
        <v>0</v>
      </c>
      <c r="E65" s="50">
        <f>[1]集計FORM!E65</f>
        <v>2625</v>
      </c>
      <c r="F65" s="50">
        <f>[1]集計FORM!F65</f>
        <v>79</v>
      </c>
      <c r="G65" s="50">
        <f>[1]集計FORM!L65</f>
        <v>90</v>
      </c>
      <c r="H65" s="50">
        <f>[1]集計FORM!R65</f>
        <v>116</v>
      </c>
      <c r="I65" s="50">
        <f>[1]集計FORM!X65</f>
        <v>121</v>
      </c>
      <c r="J65" s="50">
        <f>[1]集計FORM!AD65</f>
        <v>180</v>
      </c>
      <c r="K65" s="50">
        <f>[1]集計FORM!AJ65</f>
        <v>125</v>
      </c>
      <c r="L65" s="50">
        <f>[1]集計FORM!AP65</f>
        <v>110</v>
      </c>
      <c r="M65" s="50">
        <f>[1]集計FORM!AV65</f>
        <v>152</v>
      </c>
      <c r="N65" s="50">
        <f>[1]集計FORM!BB65</f>
        <v>187</v>
      </c>
      <c r="O65" s="50">
        <f>[1]集計FORM!BH65</f>
        <v>202</v>
      </c>
      <c r="P65" s="50">
        <f>[1]集計FORM!BN65</f>
        <v>183</v>
      </c>
      <c r="Q65" s="50">
        <f>[1]集計FORM!BT65</f>
        <v>170</v>
      </c>
      <c r="R65" s="50">
        <f>[1]集計FORM!BZ65</f>
        <v>158</v>
      </c>
      <c r="S65" s="50">
        <f>[1]集計FORM!CF65</f>
        <v>154</v>
      </c>
      <c r="T65" s="50">
        <f>[1]集計FORM!CL65</f>
        <v>165</v>
      </c>
      <c r="U65" s="50">
        <f>[1]集計FORM!CR65</f>
        <v>147</v>
      </c>
      <c r="V65" s="50">
        <f>[1]集計FORM!CX65</f>
        <v>126</v>
      </c>
      <c r="W65" s="50">
        <f>[1]集計FORM!DD65</f>
        <v>101</v>
      </c>
      <c r="X65" s="50">
        <f>[1]集計FORM!DJ65</f>
        <v>49</v>
      </c>
      <c r="Y65" s="50">
        <f>[1]集計FORM!DP65</f>
        <v>9</v>
      </c>
      <c r="Z65" s="50">
        <f>[1]集計FORM!DV65</f>
        <v>1</v>
      </c>
      <c r="AA65" s="50">
        <f>[1]集計FORM!EB65</f>
        <v>0</v>
      </c>
      <c r="AB65" s="50">
        <f>[1]集計FORM!EH65</f>
        <v>0</v>
      </c>
      <c r="AC65" s="50">
        <f t="shared" si="0"/>
        <v>1</v>
      </c>
      <c r="AD65" s="50">
        <f>[1]集計FORM!EK65</f>
        <v>285</v>
      </c>
      <c r="AE65" s="50">
        <f>[1]集計FORM!EL65</f>
        <v>1588</v>
      </c>
      <c r="AF65" s="50">
        <f>[1]集計FORM!EM65</f>
        <v>752</v>
      </c>
      <c r="AG65" s="50">
        <f>[1]集計FORM!EO65</f>
        <v>10.9</v>
      </c>
      <c r="AH65" s="50">
        <f>[1]集計FORM!EP65</f>
        <v>60.5</v>
      </c>
      <c r="AI65" s="50">
        <f>[1]集計FORM!EQ65</f>
        <v>28.6</v>
      </c>
      <c r="AJ65" s="48">
        <f>[1]集計FORM!ER65</f>
        <v>47.7</v>
      </c>
      <c r="AK65" s="50">
        <f>[1]集計FORM!ES65</f>
        <v>101</v>
      </c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48"/>
      <c r="ES65" s="50"/>
    </row>
    <row r="66" spans="1:149" x14ac:dyDescent="0.15">
      <c r="A66" s="44" t="s">
        <v>79</v>
      </c>
      <c r="B66" s="44" t="s">
        <v>80</v>
      </c>
      <c r="C66" s="44" t="s">
        <v>432</v>
      </c>
      <c r="D66">
        <v>1</v>
      </c>
      <c r="E66" s="50">
        <f>[1]集計FORM!E66</f>
        <v>1199</v>
      </c>
      <c r="F66" s="50">
        <f>[1]集計FORM!F66</f>
        <v>43</v>
      </c>
      <c r="G66" s="50">
        <f>[1]集計FORM!L66</f>
        <v>41</v>
      </c>
      <c r="H66" s="50">
        <f>[1]集計FORM!R66</f>
        <v>70</v>
      </c>
      <c r="I66" s="50">
        <f>[1]集計FORM!X66</f>
        <v>57</v>
      </c>
      <c r="J66" s="50">
        <f>[1]集計FORM!AD66</f>
        <v>78</v>
      </c>
      <c r="K66" s="50">
        <f>[1]集計FORM!AJ66</f>
        <v>60</v>
      </c>
      <c r="L66" s="50">
        <f>[1]集計FORM!AP66</f>
        <v>49</v>
      </c>
      <c r="M66" s="50">
        <f>[1]集計FORM!AV66</f>
        <v>67</v>
      </c>
      <c r="N66" s="50">
        <f>[1]集計FORM!BB66</f>
        <v>91</v>
      </c>
      <c r="O66" s="50">
        <f>[1]集計FORM!BH66</f>
        <v>98</v>
      </c>
      <c r="P66" s="50">
        <f>[1]集計FORM!BN66</f>
        <v>90</v>
      </c>
      <c r="Q66" s="50">
        <f>[1]集計FORM!BT66</f>
        <v>76</v>
      </c>
      <c r="R66" s="50">
        <f>[1]集計FORM!BZ66</f>
        <v>69</v>
      </c>
      <c r="S66" s="50">
        <f>[1]集計FORM!CF66</f>
        <v>70</v>
      </c>
      <c r="T66" s="50">
        <f>[1]集計FORM!CL66</f>
        <v>89</v>
      </c>
      <c r="U66" s="50">
        <f>[1]集計FORM!CR66</f>
        <v>49</v>
      </c>
      <c r="V66" s="50">
        <f>[1]集計FORM!CX66</f>
        <v>44</v>
      </c>
      <c r="W66" s="50">
        <f>[1]集計FORM!DD66</f>
        <v>40</v>
      </c>
      <c r="X66" s="50">
        <f>[1]集計FORM!DJ66</f>
        <v>15</v>
      </c>
      <c r="Y66" s="50">
        <f>[1]集計FORM!DP66</f>
        <v>2</v>
      </c>
      <c r="Z66" s="50">
        <f>[1]集計FORM!DV66</f>
        <v>1</v>
      </c>
      <c r="AA66" s="50">
        <f>[1]集計FORM!EB66</f>
        <v>0</v>
      </c>
      <c r="AB66" s="50">
        <f>[1]集計FORM!EH66</f>
        <v>0</v>
      </c>
      <c r="AC66" s="50">
        <f t="shared" si="0"/>
        <v>1</v>
      </c>
      <c r="AD66" s="50">
        <f>[1]集計FORM!EK66</f>
        <v>154</v>
      </c>
      <c r="AE66" s="50">
        <f>[1]集計FORM!EL66</f>
        <v>735</v>
      </c>
      <c r="AF66" s="50">
        <f>[1]集計FORM!EM66</f>
        <v>310</v>
      </c>
      <c r="AG66" s="50">
        <f>[1]集計FORM!EO66</f>
        <v>12.8</v>
      </c>
      <c r="AH66" s="50">
        <f>[1]集計FORM!EP66</f>
        <v>61.3</v>
      </c>
      <c r="AI66" s="50">
        <f>[1]集計FORM!EQ66</f>
        <v>25.9</v>
      </c>
      <c r="AJ66" s="48">
        <f>[1]集計FORM!ER66</f>
        <v>45.8</v>
      </c>
      <c r="AK66" s="50">
        <f>[1]集計FORM!ES66</f>
        <v>0</v>
      </c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48"/>
      <c r="ES66" s="50"/>
    </row>
    <row r="67" spans="1:149" x14ac:dyDescent="0.15">
      <c r="A67" s="44" t="s">
        <v>79</v>
      </c>
      <c r="B67" s="44" t="s">
        <v>80</v>
      </c>
      <c r="C67" s="44" t="s">
        <v>432</v>
      </c>
      <c r="D67">
        <v>2</v>
      </c>
      <c r="E67" s="50">
        <f>[1]集計FORM!E67</f>
        <v>1426</v>
      </c>
      <c r="F67" s="50">
        <f>[1]集計FORM!F67</f>
        <v>36</v>
      </c>
      <c r="G67" s="50">
        <f>[1]集計FORM!L67</f>
        <v>49</v>
      </c>
      <c r="H67" s="50">
        <f>[1]集計FORM!R67</f>
        <v>46</v>
      </c>
      <c r="I67" s="50">
        <f>[1]集計FORM!X67</f>
        <v>64</v>
      </c>
      <c r="J67" s="50">
        <f>[1]集計FORM!AD67</f>
        <v>102</v>
      </c>
      <c r="K67" s="50">
        <f>[1]集計FORM!AJ67</f>
        <v>65</v>
      </c>
      <c r="L67" s="50">
        <f>[1]集計FORM!AP67</f>
        <v>61</v>
      </c>
      <c r="M67" s="50">
        <f>[1]集計FORM!AV67</f>
        <v>85</v>
      </c>
      <c r="N67" s="50">
        <f>[1]集計FORM!BB67</f>
        <v>96</v>
      </c>
      <c r="O67" s="50">
        <f>[1]集計FORM!BH67</f>
        <v>104</v>
      </c>
      <c r="P67" s="50">
        <f>[1]集計FORM!BN67</f>
        <v>93</v>
      </c>
      <c r="Q67" s="50">
        <f>[1]集計FORM!BT67</f>
        <v>94</v>
      </c>
      <c r="R67" s="50">
        <f>[1]集計FORM!BZ67</f>
        <v>89</v>
      </c>
      <c r="S67" s="50">
        <f>[1]集計FORM!CF67</f>
        <v>84</v>
      </c>
      <c r="T67" s="50">
        <f>[1]集計FORM!CL67</f>
        <v>76</v>
      </c>
      <c r="U67" s="50">
        <f>[1]集計FORM!CR67</f>
        <v>98</v>
      </c>
      <c r="V67" s="50">
        <f>[1]集計FORM!CX67</f>
        <v>82</v>
      </c>
      <c r="W67" s="50">
        <f>[1]集計FORM!DD67</f>
        <v>61</v>
      </c>
      <c r="X67" s="50">
        <f>[1]集計FORM!DJ67</f>
        <v>34</v>
      </c>
      <c r="Y67" s="50">
        <f>[1]集計FORM!DP67</f>
        <v>7</v>
      </c>
      <c r="Z67" s="50">
        <f>[1]集計FORM!DV67</f>
        <v>0</v>
      </c>
      <c r="AA67" s="50">
        <f>[1]集計FORM!EB67</f>
        <v>0</v>
      </c>
      <c r="AB67" s="50">
        <f>[1]集計FORM!EH67</f>
        <v>0</v>
      </c>
      <c r="AC67" s="50">
        <f t="shared" ref="AC67:AC130" si="1">SUM(Z67:AB67)</f>
        <v>0</v>
      </c>
      <c r="AD67" s="50">
        <f>[1]集計FORM!EK67</f>
        <v>131</v>
      </c>
      <c r="AE67" s="50">
        <f>[1]集計FORM!EL67</f>
        <v>853</v>
      </c>
      <c r="AF67" s="50">
        <f>[1]集計FORM!EM67</f>
        <v>442</v>
      </c>
      <c r="AG67" s="50">
        <f>[1]集計FORM!EO67</f>
        <v>9.1999999999999993</v>
      </c>
      <c r="AH67" s="50">
        <f>[1]集計FORM!EP67</f>
        <v>59.8</v>
      </c>
      <c r="AI67" s="50">
        <f>[1]集計FORM!EQ67</f>
        <v>31</v>
      </c>
      <c r="AJ67" s="48">
        <f>[1]集計FORM!ER67</f>
        <v>49.3</v>
      </c>
      <c r="AK67" s="50">
        <f>[1]集計FORM!ES67</f>
        <v>0</v>
      </c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48"/>
      <c r="ES67" s="50"/>
    </row>
    <row r="68" spans="1:149" x14ac:dyDescent="0.15">
      <c r="A68" s="44" t="s">
        <v>81</v>
      </c>
      <c r="B68" s="44" t="s">
        <v>82</v>
      </c>
      <c r="C68" s="44" t="s">
        <v>433</v>
      </c>
      <c r="D68">
        <v>0</v>
      </c>
      <c r="E68" s="50">
        <f>[1]集計FORM!E68</f>
        <v>8105</v>
      </c>
      <c r="F68" s="50">
        <f>[1]集計FORM!F68</f>
        <v>231</v>
      </c>
      <c r="G68" s="50">
        <f>[1]集計FORM!L68</f>
        <v>254</v>
      </c>
      <c r="H68" s="50">
        <f>[1]集計FORM!R68</f>
        <v>313</v>
      </c>
      <c r="I68" s="50">
        <f>[1]集計FORM!X68</f>
        <v>391</v>
      </c>
      <c r="J68" s="50">
        <f>[1]集計FORM!AD68</f>
        <v>575</v>
      </c>
      <c r="K68" s="50">
        <f>[1]集計FORM!AJ68</f>
        <v>449</v>
      </c>
      <c r="L68" s="50">
        <f>[1]集計FORM!AP68</f>
        <v>408</v>
      </c>
      <c r="M68" s="50">
        <f>[1]集計FORM!AV68</f>
        <v>408</v>
      </c>
      <c r="N68" s="50">
        <f>[1]集計FORM!BB68</f>
        <v>532</v>
      </c>
      <c r="O68" s="50">
        <f>[1]集計FORM!BH68</f>
        <v>579</v>
      </c>
      <c r="P68" s="50">
        <f>[1]集計FORM!BN68</f>
        <v>542</v>
      </c>
      <c r="Q68" s="50">
        <f>[1]集計FORM!BT68</f>
        <v>513</v>
      </c>
      <c r="R68" s="50">
        <f>[1]集計FORM!BZ68</f>
        <v>449</v>
      </c>
      <c r="S68" s="50">
        <f>[1]集計FORM!CF68</f>
        <v>453</v>
      </c>
      <c r="T68" s="50">
        <f>[1]集計FORM!CL68</f>
        <v>621</v>
      </c>
      <c r="U68" s="50">
        <f>[1]集計FORM!CR68</f>
        <v>472</v>
      </c>
      <c r="V68" s="50">
        <f>[1]集計FORM!CX68</f>
        <v>411</v>
      </c>
      <c r="W68" s="50">
        <f>[1]集計FORM!DD68</f>
        <v>262</v>
      </c>
      <c r="X68" s="50">
        <f>[1]集計FORM!DJ68</f>
        <v>177</v>
      </c>
      <c r="Y68" s="50">
        <f>[1]集計FORM!DP68</f>
        <v>53</v>
      </c>
      <c r="Z68" s="50">
        <f>[1]集計FORM!DV68</f>
        <v>11</v>
      </c>
      <c r="AA68" s="50">
        <f>[1]集計FORM!EB68</f>
        <v>1</v>
      </c>
      <c r="AB68" s="50">
        <f>[1]集計FORM!EH68</f>
        <v>0</v>
      </c>
      <c r="AC68" s="50">
        <f t="shared" si="1"/>
        <v>12</v>
      </c>
      <c r="AD68" s="50">
        <f>[1]集計FORM!EK68</f>
        <v>798</v>
      </c>
      <c r="AE68" s="50">
        <f>[1]集計FORM!EL68</f>
        <v>4846</v>
      </c>
      <c r="AF68" s="50">
        <f>[1]集計FORM!EM68</f>
        <v>2461</v>
      </c>
      <c r="AG68" s="50">
        <f>[1]集計FORM!EO68</f>
        <v>9.8000000000000007</v>
      </c>
      <c r="AH68" s="50">
        <f>[1]集計FORM!EP68</f>
        <v>59.8</v>
      </c>
      <c r="AI68" s="50">
        <f>[1]集計FORM!EQ68</f>
        <v>30.4</v>
      </c>
      <c r="AJ68" s="48">
        <f>[1]集計FORM!ER68</f>
        <v>48.2</v>
      </c>
      <c r="AK68" s="50">
        <f>[1]集計FORM!ES68</f>
        <v>105</v>
      </c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48"/>
      <c r="ES68" s="50"/>
    </row>
    <row r="69" spans="1:149" x14ac:dyDescent="0.15">
      <c r="A69" s="44" t="s">
        <v>81</v>
      </c>
      <c r="B69" s="44" t="s">
        <v>82</v>
      </c>
      <c r="C69" s="44" t="s">
        <v>433</v>
      </c>
      <c r="D69">
        <v>1</v>
      </c>
      <c r="E69" s="50">
        <f>[1]集計FORM!E69</f>
        <v>3741</v>
      </c>
      <c r="F69" s="50">
        <f>[1]集計FORM!F69</f>
        <v>115</v>
      </c>
      <c r="G69" s="50">
        <f>[1]集計FORM!L69</f>
        <v>139</v>
      </c>
      <c r="H69" s="50">
        <f>[1]集計FORM!R69</f>
        <v>170</v>
      </c>
      <c r="I69" s="50">
        <f>[1]集計FORM!X69</f>
        <v>194</v>
      </c>
      <c r="J69" s="50">
        <f>[1]集計FORM!AD69</f>
        <v>283</v>
      </c>
      <c r="K69" s="50">
        <f>[1]集計FORM!AJ69</f>
        <v>220</v>
      </c>
      <c r="L69" s="50">
        <f>[1]集計FORM!AP69</f>
        <v>191</v>
      </c>
      <c r="M69" s="50">
        <f>[1]集計FORM!AV69</f>
        <v>185</v>
      </c>
      <c r="N69" s="50">
        <f>[1]集計FORM!BB69</f>
        <v>251</v>
      </c>
      <c r="O69" s="50">
        <f>[1]集計FORM!BH69</f>
        <v>255</v>
      </c>
      <c r="P69" s="50">
        <f>[1]集計FORM!BN69</f>
        <v>254</v>
      </c>
      <c r="Q69" s="50">
        <f>[1]集計FORM!BT69</f>
        <v>250</v>
      </c>
      <c r="R69" s="50">
        <f>[1]集計FORM!BZ69</f>
        <v>213</v>
      </c>
      <c r="S69" s="50">
        <f>[1]集計FORM!CF69</f>
        <v>215</v>
      </c>
      <c r="T69" s="50">
        <f>[1]集計FORM!CL69</f>
        <v>289</v>
      </c>
      <c r="U69" s="50">
        <f>[1]集計FORM!CR69</f>
        <v>194</v>
      </c>
      <c r="V69" s="50">
        <f>[1]集計FORM!CX69</f>
        <v>175</v>
      </c>
      <c r="W69" s="50">
        <f>[1]集計FORM!DD69</f>
        <v>93</v>
      </c>
      <c r="X69" s="50">
        <f>[1]集計FORM!DJ69</f>
        <v>41</v>
      </c>
      <c r="Y69" s="50">
        <f>[1]集計FORM!DP69</f>
        <v>13</v>
      </c>
      <c r="Z69" s="50">
        <f>[1]集計FORM!DV69</f>
        <v>1</v>
      </c>
      <c r="AA69" s="50">
        <f>[1]集計FORM!EB69</f>
        <v>0</v>
      </c>
      <c r="AB69" s="50">
        <f>[1]集計FORM!EH69</f>
        <v>0</v>
      </c>
      <c r="AC69" s="50">
        <f t="shared" si="1"/>
        <v>1</v>
      </c>
      <c r="AD69" s="50">
        <f>[1]集計FORM!EK69</f>
        <v>424</v>
      </c>
      <c r="AE69" s="50">
        <f>[1]集計FORM!EL69</f>
        <v>2296</v>
      </c>
      <c r="AF69" s="50">
        <f>[1]集計FORM!EM69</f>
        <v>1021</v>
      </c>
      <c r="AG69" s="50">
        <f>[1]集計FORM!EO69</f>
        <v>11.3</v>
      </c>
      <c r="AH69" s="50">
        <f>[1]集計FORM!EP69</f>
        <v>61.4</v>
      </c>
      <c r="AI69" s="50">
        <f>[1]集計FORM!EQ69</f>
        <v>27.3</v>
      </c>
      <c r="AJ69" s="48">
        <f>[1]集計FORM!ER69</f>
        <v>46.1</v>
      </c>
      <c r="AK69" s="50">
        <f>[1]集計FORM!ES69</f>
        <v>0</v>
      </c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48"/>
      <c r="ES69" s="50"/>
    </row>
    <row r="70" spans="1:149" x14ac:dyDescent="0.15">
      <c r="A70" s="44" t="s">
        <v>81</v>
      </c>
      <c r="B70" s="44" t="s">
        <v>82</v>
      </c>
      <c r="C70" s="44" t="s">
        <v>433</v>
      </c>
      <c r="D70">
        <v>2</v>
      </c>
      <c r="E70" s="50">
        <f>[1]集計FORM!E70</f>
        <v>4364</v>
      </c>
      <c r="F70" s="50">
        <f>[1]集計FORM!F70</f>
        <v>116</v>
      </c>
      <c r="G70" s="50">
        <f>[1]集計FORM!L70</f>
        <v>115</v>
      </c>
      <c r="H70" s="50">
        <f>[1]集計FORM!R70</f>
        <v>143</v>
      </c>
      <c r="I70" s="50">
        <f>[1]集計FORM!X70</f>
        <v>197</v>
      </c>
      <c r="J70" s="50">
        <f>[1]集計FORM!AD70</f>
        <v>292</v>
      </c>
      <c r="K70" s="50">
        <f>[1]集計FORM!AJ70</f>
        <v>229</v>
      </c>
      <c r="L70" s="50">
        <f>[1]集計FORM!AP70</f>
        <v>217</v>
      </c>
      <c r="M70" s="50">
        <f>[1]集計FORM!AV70</f>
        <v>223</v>
      </c>
      <c r="N70" s="50">
        <f>[1]集計FORM!BB70</f>
        <v>281</v>
      </c>
      <c r="O70" s="50">
        <f>[1]集計FORM!BH70</f>
        <v>324</v>
      </c>
      <c r="P70" s="50">
        <f>[1]集計FORM!BN70</f>
        <v>288</v>
      </c>
      <c r="Q70" s="50">
        <f>[1]集計FORM!BT70</f>
        <v>263</v>
      </c>
      <c r="R70" s="50">
        <f>[1]集計FORM!BZ70</f>
        <v>236</v>
      </c>
      <c r="S70" s="50">
        <f>[1]集計FORM!CF70</f>
        <v>238</v>
      </c>
      <c r="T70" s="50">
        <f>[1]集計FORM!CL70</f>
        <v>332</v>
      </c>
      <c r="U70" s="50">
        <f>[1]集計FORM!CR70</f>
        <v>278</v>
      </c>
      <c r="V70" s="50">
        <f>[1]集計FORM!CX70</f>
        <v>236</v>
      </c>
      <c r="W70" s="50">
        <f>[1]集計FORM!DD70</f>
        <v>169</v>
      </c>
      <c r="X70" s="50">
        <f>[1]集計FORM!DJ70</f>
        <v>136</v>
      </c>
      <c r="Y70" s="50">
        <f>[1]集計FORM!DP70</f>
        <v>40</v>
      </c>
      <c r="Z70" s="50">
        <f>[1]集計FORM!DV70</f>
        <v>10</v>
      </c>
      <c r="AA70" s="50">
        <f>[1]集計FORM!EB70</f>
        <v>1</v>
      </c>
      <c r="AB70" s="50">
        <f>[1]集計FORM!EH70</f>
        <v>0</v>
      </c>
      <c r="AC70" s="50">
        <f t="shared" si="1"/>
        <v>11</v>
      </c>
      <c r="AD70" s="50">
        <f>[1]集計FORM!EK70</f>
        <v>374</v>
      </c>
      <c r="AE70" s="50">
        <f>[1]集計FORM!EL70</f>
        <v>2550</v>
      </c>
      <c r="AF70" s="50">
        <f>[1]集計FORM!EM70</f>
        <v>1440</v>
      </c>
      <c r="AG70" s="50">
        <f>[1]集計FORM!EO70</f>
        <v>8.6</v>
      </c>
      <c r="AH70" s="50">
        <f>[1]集計FORM!EP70</f>
        <v>58.4</v>
      </c>
      <c r="AI70" s="50">
        <f>[1]集計FORM!EQ70</f>
        <v>33</v>
      </c>
      <c r="AJ70" s="48">
        <f>[1]集計FORM!ER70</f>
        <v>50</v>
      </c>
      <c r="AK70" s="50">
        <f>[1]集計FORM!ES70</f>
        <v>0</v>
      </c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48"/>
      <c r="ES70" s="50"/>
    </row>
    <row r="71" spans="1:149" x14ac:dyDescent="0.15">
      <c r="A71" s="44" t="s">
        <v>83</v>
      </c>
      <c r="B71" s="44" t="s">
        <v>84</v>
      </c>
      <c r="C71" s="44" t="s">
        <v>434</v>
      </c>
      <c r="D71">
        <v>0</v>
      </c>
      <c r="E71" s="50">
        <f>[1]集計FORM!E71</f>
        <v>2681</v>
      </c>
      <c r="F71" s="50">
        <f>[1]集計FORM!F71</f>
        <v>42</v>
      </c>
      <c r="G71" s="50">
        <f>[1]集計FORM!L71</f>
        <v>64</v>
      </c>
      <c r="H71" s="50">
        <f>[1]集計FORM!R71</f>
        <v>90</v>
      </c>
      <c r="I71" s="50">
        <f>[1]集計FORM!X71</f>
        <v>132</v>
      </c>
      <c r="J71" s="50">
        <f>[1]集計FORM!AD71</f>
        <v>229</v>
      </c>
      <c r="K71" s="50">
        <f>[1]集計FORM!AJ71</f>
        <v>151</v>
      </c>
      <c r="L71" s="50">
        <f>[1]集計FORM!AP71</f>
        <v>130</v>
      </c>
      <c r="M71" s="50">
        <f>[1]集計FORM!AV71</f>
        <v>124</v>
      </c>
      <c r="N71" s="50">
        <f>[1]集計FORM!BB71</f>
        <v>146</v>
      </c>
      <c r="O71" s="50">
        <f>[1]集計FORM!BH71</f>
        <v>187</v>
      </c>
      <c r="P71" s="50">
        <f>[1]集計FORM!BN71</f>
        <v>180</v>
      </c>
      <c r="Q71" s="50">
        <f>[1]集計FORM!BT71</f>
        <v>176</v>
      </c>
      <c r="R71" s="50">
        <f>[1]集計FORM!BZ71</f>
        <v>148</v>
      </c>
      <c r="S71" s="50">
        <f>[1]集計FORM!CF71</f>
        <v>150</v>
      </c>
      <c r="T71" s="50">
        <f>[1]集計FORM!CL71</f>
        <v>175</v>
      </c>
      <c r="U71" s="50">
        <f>[1]集計FORM!CR71</f>
        <v>165</v>
      </c>
      <c r="V71" s="50">
        <f>[1]集計FORM!CX71</f>
        <v>165</v>
      </c>
      <c r="W71" s="50">
        <f>[1]集計FORM!DD71</f>
        <v>135</v>
      </c>
      <c r="X71" s="50">
        <f>[1]集計FORM!DJ71</f>
        <v>62</v>
      </c>
      <c r="Y71" s="50">
        <f>[1]集計FORM!DP71</f>
        <v>20</v>
      </c>
      <c r="Z71" s="50">
        <f>[1]集計FORM!DV71</f>
        <v>9</v>
      </c>
      <c r="AA71" s="50">
        <f>[1]集計FORM!EB71</f>
        <v>1</v>
      </c>
      <c r="AB71" s="50">
        <f>[1]集計FORM!EH71</f>
        <v>0</v>
      </c>
      <c r="AC71" s="50">
        <f t="shared" si="1"/>
        <v>10</v>
      </c>
      <c r="AD71" s="50">
        <f>[1]集計FORM!EK71</f>
        <v>196</v>
      </c>
      <c r="AE71" s="50">
        <f>[1]集計FORM!EL71</f>
        <v>1603</v>
      </c>
      <c r="AF71" s="50">
        <f>[1]集計FORM!EM71</f>
        <v>882</v>
      </c>
      <c r="AG71" s="50">
        <f>[1]集計FORM!EO71</f>
        <v>7.3</v>
      </c>
      <c r="AH71" s="50">
        <f>[1]集計FORM!EP71</f>
        <v>59.8</v>
      </c>
      <c r="AI71" s="50">
        <f>[1]集計FORM!EQ71</f>
        <v>32.9</v>
      </c>
      <c r="AJ71" s="48">
        <f>[1]集計FORM!ER71</f>
        <v>50.2</v>
      </c>
      <c r="AK71" s="50">
        <f>[1]集計FORM!ES71</f>
        <v>105</v>
      </c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48"/>
      <c r="ES71" s="50"/>
    </row>
    <row r="72" spans="1:149" x14ac:dyDescent="0.15">
      <c r="A72" s="44" t="s">
        <v>83</v>
      </c>
      <c r="B72" s="44" t="s">
        <v>84</v>
      </c>
      <c r="C72" s="44" t="s">
        <v>434</v>
      </c>
      <c r="D72">
        <v>1</v>
      </c>
      <c r="E72" s="50">
        <f>[1]集計FORM!E72</f>
        <v>1240</v>
      </c>
      <c r="F72" s="50">
        <f>[1]集計FORM!F72</f>
        <v>21</v>
      </c>
      <c r="G72" s="50">
        <f>[1]集計FORM!L72</f>
        <v>30</v>
      </c>
      <c r="H72" s="50">
        <f>[1]集計FORM!R72</f>
        <v>47</v>
      </c>
      <c r="I72" s="50">
        <f>[1]集計FORM!X72</f>
        <v>65</v>
      </c>
      <c r="J72" s="50">
        <f>[1]集計FORM!AD72</f>
        <v>107</v>
      </c>
      <c r="K72" s="50">
        <f>[1]集計FORM!AJ72</f>
        <v>63</v>
      </c>
      <c r="L72" s="50">
        <f>[1]集計FORM!AP72</f>
        <v>70</v>
      </c>
      <c r="M72" s="50">
        <f>[1]集計FORM!AV72</f>
        <v>66</v>
      </c>
      <c r="N72" s="50">
        <f>[1]集計FORM!BB72</f>
        <v>66</v>
      </c>
      <c r="O72" s="50">
        <f>[1]集計FORM!BH72</f>
        <v>91</v>
      </c>
      <c r="P72" s="50">
        <f>[1]集計FORM!BN72</f>
        <v>94</v>
      </c>
      <c r="Q72" s="50">
        <f>[1]集計FORM!BT72</f>
        <v>90</v>
      </c>
      <c r="R72" s="50">
        <f>[1]集計FORM!BZ72</f>
        <v>70</v>
      </c>
      <c r="S72" s="50">
        <f>[1]集計FORM!CF72</f>
        <v>82</v>
      </c>
      <c r="T72" s="50">
        <f>[1]集計FORM!CL72</f>
        <v>76</v>
      </c>
      <c r="U72" s="50">
        <f>[1]集計FORM!CR72</f>
        <v>63</v>
      </c>
      <c r="V72" s="50">
        <f>[1]集計FORM!CX72</f>
        <v>72</v>
      </c>
      <c r="W72" s="50">
        <f>[1]集計FORM!DD72</f>
        <v>46</v>
      </c>
      <c r="X72" s="50">
        <f>[1]集計FORM!DJ72</f>
        <v>18</v>
      </c>
      <c r="Y72" s="50">
        <f>[1]集計FORM!DP72</f>
        <v>3</v>
      </c>
      <c r="Z72" s="50">
        <f>[1]集計FORM!DV72</f>
        <v>0</v>
      </c>
      <c r="AA72" s="50">
        <f>[1]集計FORM!EB72</f>
        <v>0</v>
      </c>
      <c r="AB72" s="50">
        <f>[1]集計FORM!EH72</f>
        <v>0</v>
      </c>
      <c r="AC72" s="50">
        <f t="shared" si="1"/>
        <v>0</v>
      </c>
      <c r="AD72" s="50">
        <f>[1]集計FORM!EK72</f>
        <v>98</v>
      </c>
      <c r="AE72" s="50">
        <f>[1]集計FORM!EL72</f>
        <v>782</v>
      </c>
      <c r="AF72" s="50">
        <f>[1]集計FORM!EM72</f>
        <v>360</v>
      </c>
      <c r="AG72" s="50">
        <f>[1]集計FORM!EO72</f>
        <v>7.9</v>
      </c>
      <c r="AH72" s="50">
        <f>[1]集計FORM!EP72</f>
        <v>63.1</v>
      </c>
      <c r="AI72" s="50">
        <f>[1]集計FORM!EQ72</f>
        <v>29</v>
      </c>
      <c r="AJ72" s="48">
        <f>[1]集計FORM!ER72</f>
        <v>48.2</v>
      </c>
      <c r="AK72" s="50">
        <f>[1]集計FORM!ES72</f>
        <v>0</v>
      </c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48"/>
      <c r="ES72" s="50"/>
    </row>
    <row r="73" spans="1:149" x14ac:dyDescent="0.15">
      <c r="A73" s="44" t="s">
        <v>83</v>
      </c>
      <c r="B73" s="44" t="s">
        <v>84</v>
      </c>
      <c r="C73" s="44" t="s">
        <v>434</v>
      </c>
      <c r="D73">
        <v>2</v>
      </c>
      <c r="E73" s="50">
        <f>[1]集計FORM!E73</f>
        <v>1441</v>
      </c>
      <c r="F73" s="50">
        <f>[1]集計FORM!F73</f>
        <v>21</v>
      </c>
      <c r="G73" s="50">
        <f>[1]集計FORM!L73</f>
        <v>34</v>
      </c>
      <c r="H73" s="50">
        <f>[1]集計FORM!R73</f>
        <v>43</v>
      </c>
      <c r="I73" s="50">
        <f>[1]集計FORM!X73</f>
        <v>67</v>
      </c>
      <c r="J73" s="50">
        <f>[1]集計FORM!AD73</f>
        <v>122</v>
      </c>
      <c r="K73" s="50">
        <f>[1]集計FORM!AJ73</f>
        <v>88</v>
      </c>
      <c r="L73" s="50">
        <f>[1]集計FORM!AP73</f>
        <v>60</v>
      </c>
      <c r="M73" s="50">
        <f>[1]集計FORM!AV73</f>
        <v>58</v>
      </c>
      <c r="N73" s="50">
        <f>[1]集計FORM!BB73</f>
        <v>80</v>
      </c>
      <c r="O73" s="50">
        <f>[1]集計FORM!BH73</f>
        <v>96</v>
      </c>
      <c r="P73" s="50">
        <f>[1]集計FORM!BN73</f>
        <v>86</v>
      </c>
      <c r="Q73" s="50">
        <f>[1]集計FORM!BT73</f>
        <v>86</v>
      </c>
      <c r="R73" s="50">
        <f>[1]集計FORM!BZ73</f>
        <v>78</v>
      </c>
      <c r="S73" s="50">
        <f>[1]集計FORM!CF73</f>
        <v>68</v>
      </c>
      <c r="T73" s="50">
        <f>[1]集計FORM!CL73</f>
        <v>99</v>
      </c>
      <c r="U73" s="50">
        <f>[1]集計FORM!CR73</f>
        <v>102</v>
      </c>
      <c r="V73" s="50">
        <f>[1]集計FORM!CX73</f>
        <v>93</v>
      </c>
      <c r="W73" s="50">
        <f>[1]集計FORM!DD73</f>
        <v>89</v>
      </c>
      <c r="X73" s="50">
        <f>[1]集計FORM!DJ73</f>
        <v>44</v>
      </c>
      <c r="Y73" s="50">
        <f>[1]集計FORM!DP73</f>
        <v>17</v>
      </c>
      <c r="Z73" s="50">
        <f>[1]集計FORM!DV73</f>
        <v>9</v>
      </c>
      <c r="AA73" s="50">
        <f>[1]集計FORM!EB73</f>
        <v>1</v>
      </c>
      <c r="AB73" s="50">
        <f>[1]集計FORM!EH73</f>
        <v>0</v>
      </c>
      <c r="AC73" s="50">
        <f t="shared" si="1"/>
        <v>10</v>
      </c>
      <c r="AD73" s="50">
        <f>[1]集計FORM!EK73</f>
        <v>98</v>
      </c>
      <c r="AE73" s="50">
        <f>[1]集計FORM!EL73</f>
        <v>821</v>
      </c>
      <c r="AF73" s="50">
        <f>[1]集計FORM!EM73</f>
        <v>522</v>
      </c>
      <c r="AG73" s="50">
        <f>[1]集計FORM!EO73</f>
        <v>6.8</v>
      </c>
      <c r="AH73" s="50">
        <f>[1]集計FORM!EP73</f>
        <v>57</v>
      </c>
      <c r="AI73" s="50">
        <f>[1]集計FORM!EQ73</f>
        <v>36.200000000000003</v>
      </c>
      <c r="AJ73" s="48">
        <f>[1]集計FORM!ER73</f>
        <v>51.8</v>
      </c>
      <c r="AK73" s="50">
        <f>[1]集計FORM!ES73</f>
        <v>0</v>
      </c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48"/>
      <c r="ES73" s="50"/>
    </row>
    <row r="74" spans="1:149" x14ac:dyDescent="0.15">
      <c r="A74" s="44" t="s">
        <v>85</v>
      </c>
      <c r="B74" s="44" t="s">
        <v>86</v>
      </c>
      <c r="C74" s="44" t="s">
        <v>435</v>
      </c>
      <c r="D74">
        <v>0</v>
      </c>
      <c r="E74" s="50">
        <f>[1]集計FORM!E74</f>
        <v>2749</v>
      </c>
      <c r="F74" s="50">
        <f>[1]集計FORM!F74</f>
        <v>67</v>
      </c>
      <c r="G74" s="50">
        <f>[1]集計FORM!L74</f>
        <v>88</v>
      </c>
      <c r="H74" s="50">
        <f>[1]集計FORM!R74</f>
        <v>106</v>
      </c>
      <c r="I74" s="50">
        <f>[1]集計FORM!X74</f>
        <v>140</v>
      </c>
      <c r="J74" s="50">
        <f>[1]集計FORM!AD74</f>
        <v>244</v>
      </c>
      <c r="K74" s="50">
        <f>[1]集計FORM!AJ74</f>
        <v>157</v>
      </c>
      <c r="L74" s="50">
        <f>[1]集計FORM!AP74</f>
        <v>161</v>
      </c>
      <c r="M74" s="50">
        <f>[1]集計FORM!AV74</f>
        <v>155</v>
      </c>
      <c r="N74" s="50">
        <f>[1]集計FORM!BB74</f>
        <v>178</v>
      </c>
      <c r="O74" s="50">
        <f>[1]集計FORM!BH74</f>
        <v>244</v>
      </c>
      <c r="P74" s="50">
        <f>[1]集計FORM!BN74</f>
        <v>196</v>
      </c>
      <c r="Q74" s="50">
        <f>[1]集計FORM!BT74</f>
        <v>139</v>
      </c>
      <c r="R74" s="50">
        <f>[1]集計FORM!BZ74</f>
        <v>123</v>
      </c>
      <c r="S74" s="50">
        <f>[1]集計FORM!CF74</f>
        <v>137</v>
      </c>
      <c r="T74" s="50">
        <f>[1]集計FORM!CL74</f>
        <v>187</v>
      </c>
      <c r="U74" s="50">
        <f>[1]集計FORM!CR74</f>
        <v>156</v>
      </c>
      <c r="V74" s="50">
        <f>[1]集計FORM!CX74</f>
        <v>130</v>
      </c>
      <c r="W74" s="50">
        <f>[1]集計FORM!DD74</f>
        <v>80</v>
      </c>
      <c r="X74" s="50">
        <f>[1]集計FORM!DJ74</f>
        <v>41</v>
      </c>
      <c r="Y74" s="50">
        <f>[1]集計FORM!DP74</f>
        <v>18</v>
      </c>
      <c r="Z74" s="50">
        <f>[1]集計FORM!DV74</f>
        <v>2</v>
      </c>
      <c r="AA74" s="50">
        <f>[1]集計FORM!EB74</f>
        <v>0</v>
      </c>
      <c r="AB74" s="50">
        <f>[1]集計FORM!EH74</f>
        <v>0</v>
      </c>
      <c r="AC74" s="50">
        <f t="shared" si="1"/>
        <v>2</v>
      </c>
      <c r="AD74" s="50">
        <f>[1]集計FORM!EK74</f>
        <v>261</v>
      </c>
      <c r="AE74" s="50">
        <f>[1]集計FORM!EL74</f>
        <v>1737</v>
      </c>
      <c r="AF74" s="50">
        <f>[1]集計FORM!EM74</f>
        <v>751</v>
      </c>
      <c r="AG74" s="50">
        <f>[1]集計FORM!EO74</f>
        <v>9.5</v>
      </c>
      <c r="AH74" s="50">
        <f>[1]集計FORM!EP74</f>
        <v>63.2</v>
      </c>
      <c r="AI74" s="50">
        <f>[1]集計FORM!EQ74</f>
        <v>27.3</v>
      </c>
      <c r="AJ74" s="48">
        <f>[1]集計FORM!ER74</f>
        <v>46.4</v>
      </c>
      <c r="AK74" s="50">
        <f>[1]集計FORM!ES74</f>
        <v>104</v>
      </c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48"/>
      <c r="ES74" s="50"/>
    </row>
    <row r="75" spans="1:149" x14ac:dyDescent="0.15">
      <c r="A75" s="44" t="s">
        <v>85</v>
      </c>
      <c r="B75" s="44" t="s">
        <v>86</v>
      </c>
      <c r="C75" s="44" t="s">
        <v>435</v>
      </c>
      <c r="D75">
        <v>1</v>
      </c>
      <c r="E75" s="50">
        <f>[1]集計FORM!E75</f>
        <v>1293</v>
      </c>
      <c r="F75" s="50">
        <f>[1]集計FORM!F75</f>
        <v>32</v>
      </c>
      <c r="G75" s="50">
        <f>[1]集計FORM!L75</f>
        <v>50</v>
      </c>
      <c r="H75" s="50">
        <f>[1]集計FORM!R75</f>
        <v>58</v>
      </c>
      <c r="I75" s="50">
        <f>[1]集計FORM!X75</f>
        <v>74</v>
      </c>
      <c r="J75" s="50">
        <f>[1]集計FORM!AD75</f>
        <v>132</v>
      </c>
      <c r="K75" s="50">
        <f>[1]集計FORM!AJ75</f>
        <v>79</v>
      </c>
      <c r="L75" s="50">
        <f>[1]集計FORM!AP75</f>
        <v>84</v>
      </c>
      <c r="M75" s="50">
        <f>[1]集計FORM!AV75</f>
        <v>79</v>
      </c>
      <c r="N75" s="50">
        <f>[1]集計FORM!BB75</f>
        <v>81</v>
      </c>
      <c r="O75" s="50">
        <f>[1]集計FORM!BH75</f>
        <v>119</v>
      </c>
      <c r="P75" s="50">
        <f>[1]集計FORM!BN75</f>
        <v>76</v>
      </c>
      <c r="Q75" s="50">
        <f>[1]集計FORM!BT75</f>
        <v>61</v>
      </c>
      <c r="R75" s="50">
        <f>[1]集計FORM!BZ75</f>
        <v>51</v>
      </c>
      <c r="S75" s="50">
        <f>[1]集計FORM!CF75</f>
        <v>64</v>
      </c>
      <c r="T75" s="50">
        <f>[1]集計FORM!CL75</f>
        <v>89</v>
      </c>
      <c r="U75" s="50">
        <f>[1]集計FORM!CR75</f>
        <v>70</v>
      </c>
      <c r="V75" s="50">
        <f>[1]集計FORM!CX75</f>
        <v>53</v>
      </c>
      <c r="W75" s="50">
        <f>[1]集計FORM!DD75</f>
        <v>22</v>
      </c>
      <c r="X75" s="50">
        <f>[1]集計FORM!DJ75</f>
        <v>15</v>
      </c>
      <c r="Y75" s="50">
        <f>[1]集計FORM!DP75</f>
        <v>4</v>
      </c>
      <c r="Z75" s="50">
        <f>[1]集計FORM!DV75</f>
        <v>0</v>
      </c>
      <c r="AA75" s="50">
        <f>[1]集計FORM!EB75</f>
        <v>0</v>
      </c>
      <c r="AB75" s="50">
        <f>[1]集計FORM!EH75</f>
        <v>0</v>
      </c>
      <c r="AC75" s="50">
        <f t="shared" si="1"/>
        <v>0</v>
      </c>
      <c r="AD75" s="50">
        <f>[1]集計FORM!EK75</f>
        <v>140</v>
      </c>
      <c r="AE75" s="50">
        <f>[1]集計FORM!EL75</f>
        <v>836</v>
      </c>
      <c r="AF75" s="50">
        <f>[1]集計FORM!EM75</f>
        <v>317</v>
      </c>
      <c r="AG75" s="50">
        <f>[1]集計FORM!EO75</f>
        <v>10.8</v>
      </c>
      <c r="AH75" s="50">
        <f>[1]集計FORM!EP75</f>
        <v>64.7</v>
      </c>
      <c r="AI75" s="50">
        <f>[1]集計FORM!EQ75</f>
        <v>24.5</v>
      </c>
      <c r="AJ75" s="48">
        <f>[1]集計FORM!ER75</f>
        <v>43.8</v>
      </c>
      <c r="AK75" s="50">
        <f>[1]集計FORM!ES75</f>
        <v>0</v>
      </c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48"/>
      <c r="ES75" s="50"/>
    </row>
    <row r="76" spans="1:149" x14ac:dyDescent="0.15">
      <c r="A76" s="44" t="s">
        <v>85</v>
      </c>
      <c r="B76" s="44" t="s">
        <v>86</v>
      </c>
      <c r="C76" s="44" t="s">
        <v>435</v>
      </c>
      <c r="D76">
        <v>2</v>
      </c>
      <c r="E76" s="50">
        <f>[1]集計FORM!E76</f>
        <v>1456</v>
      </c>
      <c r="F76" s="50">
        <f>[1]集計FORM!F76</f>
        <v>35</v>
      </c>
      <c r="G76" s="50">
        <f>[1]集計FORM!L76</f>
        <v>38</v>
      </c>
      <c r="H76" s="50">
        <f>[1]集計FORM!R76</f>
        <v>48</v>
      </c>
      <c r="I76" s="50">
        <f>[1]集計FORM!X76</f>
        <v>66</v>
      </c>
      <c r="J76" s="50">
        <f>[1]集計FORM!AD76</f>
        <v>112</v>
      </c>
      <c r="K76" s="50">
        <f>[1]集計FORM!AJ76</f>
        <v>78</v>
      </c>
      <c r="L76" s="50">
        <f>[1]集計FORM!AP76</f>
        <v>77</v>
      </c>
      <c r="M76" s="50">
        <f>[1]集計FORM!AV76</f>
        <v>76</v>
      </c>
      <c r="N76" s="50">
        <f>[1]集計FORM!BB76</f>
        <v>97</v>
      </c>
      <c r="O76" s="50">
        <f>[1]集計FORM!BH76</f>
        <v>125</v>
      </c>
      <c r="P76" s="50">
        <f>[1]集計FORM!BN76</f>
        <v>120</v>
      </c>
      <c r="Q76" s="50">
        <f>[1]集計FORM!BT76</f>
        <v>78</v>
      </c>
      <c r="R76" s="50">
        <f>[1]集計FORM!BZ76</f>
        <v>72</v>
      </c>
      <c r="S76" s="50">
        <f>[1]集計FORM!CF76</f>
        <v>73</v>
      </c>
      <c r="T76" s="50">
        <f>[1]集計FORM!CL76</f>
        <v>98</v>
      </c>
      <c r="U76" s="50">
        <f>[1]集計FORM!CR76</f>
        <v>86</v>
      </c>
      <c r="V76" s="50">
        <f>[1]集計FORM!CX76</f>
        <v>77</v>
      </c>
      <c r="W76" s="50">
        <f>[1]集計FORM!DD76</f>
        <v>58</v>
      </c>
      <c r="X76" s="50">
        <f>[1]集計FORM!DJ76</f>
        <v>26</v>
      </c>
      <c r="Y76" s="50">
        <f>[1]集計FORM!DP76</f>
        <v>14</v>
      </c>
      <c r="Z76" s="50">
        <f>[1]集計FORM!DV76</f>
        <v>2</v>
      </c>
      <c r="AA76" s="50">
        <f>[1]集計FORM!EB76</f>
        <v>0</v>
      </c>
      <c r="AB76" s="50">
        <f>[1]集計FORM!EH76</f>
        <v>0</v>
      </c>
      <c r="AC76" s="50">
        <f t="shared" si="1"/>
        <v>2</v>
      </c>
      <c r="AD76" s="50">
        <f>[1]集計FORM!EK76</f>
        <v>121</v>
      </c>
      <c r="AE76" s="50">
        <f>[1]集計FORM!EL76</f>
        <v>901</v>
      </c>
      <c r="AF76" s="50">
        <f>[1]集計FORM!EM76</f>
        <v>434</v>
      </c>
      <c r="AG76" s="50">
        <f>[1]集計FORM!EO76</f>
        <v>8.3000000000000007</v>
      </c>
      <c r="AH76" s="50">
        <f>[1]集計FORM!EP76</f>
        <v>61.9</v>
      </c>
      <c r="AI76" s="50">
        <f>[1]集計FORM!EQ76</f>
        <v>29.8</v>
      </c>
      <c r="AJ76" s="48">
        <f>[1]集計FORM!ER76</f>
        <v>48.7</v>
      </c>
      <c r="AK76" s="50">
        <f>[1]集計FORM!ES76</f>
        <v>0</v>
      </c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48"/>
      <c r="ES76" s="50"/>
    </row>
    <row r="77" spans="1:149" x14ac:dyDescent="0.15">
      <c r="A77" s="44" t="s">
        <v>87</v>
      </c>
      <c r="B77" s="44" t="s">
        <v>88</v>
      </c>
      <c r="C77" s="44" t="s">
        <v>436</v>
      </c>
      <c r="D77">
        <v>0</v>
      </c>
      <c r="E77" s="50">
        <f>[1]集計FORM!E77</f>
        <v>6091</v>
      </c>
      <c r="F77" s="50">
        <f>[1]集計FORM!F77</f>
        <v>140</v>
      </c>
      <c r="G77" s="50">
        <f>[1]集計FORM!L77</f>
        <v>173</v>
      </c>
      <c r="H77" s="50">
        <f>[1]集計FORM!R77</f>
        <v>183</v>
      </c>
      <c r="I77" s="50">
        <f>[1]集計FORM!X77</f>
        <v>235</v>
      </c>
      <c r="J77" s="50">
        <f>[1]集計FORM!AD77</f>
        <v>416</v>
      </c>
      <c r="K77" s="50">
        <f>[1]集計FORM!AJ77</f>
        <v>277</v>
      </c>
      <c r="L77" s="50">
        <f>[1]集計FORM!AP77</f>
        <v>267</v>
      </c>
      <c r="M77" s="50">
        <f>[1]集計FORM!AV77</f>
        <v>322</v>
      </c>
      <c r="N77" s="50">
        <f>[1]集計FORM!BB77</f>
        <v>361</v>
      </c>
      <c r="O77" s="50">
        <f>[1]集計FORM!BH77</f>
        <v>458</v>
      </c>
      <c r="P77" s="50">
        <f>[1]集計FORM!BN77</f>
        <v>454</v>
      </c>
      <c r="Q77" s="50">
        <f>[1]集計FORM!BT77</f>
        <v>368</v>
      </c>
      <c r="R77" s="50">
        <f>[1]集計FORM!BZ77</f>
        <v>339</v>
      </c>
      <c r="S77" s="50">
        <f>[1]集計FORM!CF77</f>
        <v>343</v>
      </c>
      <c r="T77" s="50">
        <f>[1]集計FORM!CL77</f>
        <v>481</v>
      </c>
      <c r="U77" s="50">
        <f>[1]集計FORM!CR77</f>
        <v>408</v>
      </c>
      <c r="V77" s="50">
        <f>[1]集計FORM!CX77</f>
        <v>381</v>
      </c>
      <c r="W77" s="50">
        <f>[1]集計FORM!DD77</f>
        <v>299</v>
      </c>
      <c r="X77" s="50">
        <f>[1]集計FORM!DJ77</f>
        <v>129</v>
      </c>
      <c r="Y77" s="50">
        <f>[1]集計FORM!DP77</f>
        <v>49</v>
      </c>
      <c r="Z77" s="50">
        <f>[1]集計FORM!DV77</f>
        <v>7</v>
      </c>
      <c r="AA77" s="50">
        <f>[1]集計FORM!EB77</f>
        <v>1</v>
      </c>
      <c r="AB77" s="50">
        <f>[1]集計FORM!EH77</f>
        <v>0</v>
      </c>
      <c r="AC77" s="50">
        <f t="shared" si="1"/>
        <v>8</v>
      </c>
      <c r="AD77" s="50">
        <f>[1]集計FORM!EK77</f>
        <v>496</v>
      </c>
      <c r="AE77" s="50">
        <f>[1]集計FORM!EL77</f>
        <v>3497</v>
      </c>
      <c r="AF77" s="50">
        <f>[1]集計FORM!EM77</f>
        <v>2098</v>
      </c>
      <c r="AG77" s="50">
        <f>[1]集計FORM!EO77</f>
        <v>8.1</v>
      </c>
      <c r="AH77" s="50">
        <f>[1]集計FORM!EP77</f>
        <v>57.4</v>
      </c>
      <c r="AI77" s="50">
        <f>[1]集計FORM!EQ77</f>
        <v>34.4</v>
      </c>
      <c r="AJ77" s="48">
        <f>[1]集計FORM!ER77</f>
        <v>51</v>
      </c>
      <c r="AK77" s="50">
        <f>[1]集計FORM!ES77</f>
        <v>108</v>
      </c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48"/>
      <c r="ES77" s="50"/>
    </row>
    <row r="78" spans="1:149" x14ac:dyDescent="0.15">
      <c r="A78" s="44" t="s">
        <v>87</v>
      </c>
      <c r="B78" s="44" t="s">
        <v>88</v>
      </c>
      <c r="C78" s="44" t="s">
        <v>436</v>
      </c>
      <c r="D78">
        <v>1</v>
      </c>
      <c r="E78" s="50">
        <f>[1]集計FORM!E78</f>
        <v>2807</v>
      </c>
      <c r="F78" s="50">
        <f>[1]集計FORM!F78</f>
        <v>64</v>
      </c>
      <c r="G78" s="50">
        <f>[1]集計FORM!L78</f>
        <v>91</v>
      </c>
      <c r="H78" s="50">
        <f>[1]集計FORM!R78</f>
        <v>109</v>
      </c>
      <c r="I78" s="50">
        <f>[1]集計FORM!X78</f>
        <v>122</v>
      </c>
      <c r="J78" s="50">
        <f>[1]集計FORM!AD78</f>
        <v>211</v>
      </c>
      <c r="K78" s="50">
        <f>[1]集計FORM!AJ78</f>
        <v>112</v>
      </c>
      <c r="L78" s="50">
        <f>[1]集計FORM!AP78</f>
        <v>136</v>
      </c>
      <c r="M78" s="50">
        <f>[1]集計FORM!AV78</f>
        <v>154</v>
      </c>
      <c r="N78" s="50">
        <f>[1]集計FORM!BB78</f>
        <v>178</v>
      </c>
      <c r="O78" s="50">
        <f>[1]集計FORM!BH78</f>
        <v>219</v>
      </c>
      <c r="P78" s="50">
        <f>[1]集計FORM!BN78</f>
        <v>214</v>
      </c>
      <c r="Q78" s="50">
        <f>[1]集計FORM!BT78</f>
        <v>185</v>
      </c>
      <c r="R78" s="50">
        <f>[1]集計FORM!BZ78</f>
        <v>174</v>
      </c>
      <c r="S78" s="50">
        <f>[1]集計FORM!CF78</f>
        <v>166</v>
      </c>
      <c r="T78" s="50">
        <f>[1]集計FORM!CL78</f>
        <v>220</v>
      </c>
      <c r="U78" s="50">
        <f>[1]集計FORM!CR78</f>
        <v>151</v>
      </c>
      <c r="V78" s="50">
        <f>[1]集計FORM!CX78</f>
        <v>159</v>
      </c>
      <c r="W78" s="50">
        <f>[1]集計FORM!DD78</f>
        <v>96</v>
      </c>
      <c r="X78" s="50">
        <f>[1]集計FORM!DJ78</f>
        <v>38</v>
      </c>
      <c r="Y78" s="50">
        <f>[1]集計FORM!DP78</f>
        <v>7</v>
      </c>
      <c r="Z78" s="50">
        <f>[1]集計FORM!DV78</f>
        <v>1</v>
      </c>
      <c r="AA78" s="50">
        <f>[1]集計FORM!EB78</f>
        <v>0</v>
      </c>
      <c r="AB78" s="50">
        <f>[1]集計FORM!EH78</f>
        <v>0</v>
      </c>
      <c r="AC78" s="50">
        <f t="shared" si="1"/>
        <v>1</v>
      </c>
      <c r="AD78" s="50">
        <f>[1]集計FORM!EK78</f>
        <v>264</v>
      </c>
      <c r="AE78" s="50">
        <f>[1]集計FORM!EL78</f>
        <v>1705</v>
      </c>
      <c r="AF78" s="50">
        <f>[1]集計FORM!EM78</f>
        <v>838</v>
      </c>
      <c r="AG78" s="50">
        <f>[1]集計FORM!EO78</f>
        <v>9.4</v>
      </c>
      <c r="AH78" s="50">
        <f>[1]集計FORM!EP78</f>
        <v>60.7</v>
      </c>
      <c r="AI78" s="50">
        <f>[1]集計FORM!EQ78</f>
        <v>29.9</v>
      </c>
      <c r="AJ78" s="48">
        <f>[1]集計FORM!ER78</f>
        <v>48.5</v>
      </c>
      <c r="AK78" s="50">
        <f>[1]集計FORM!ES78</f>
        <v>0</v>
      </c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48"/>
      <c r="ES78" s="50"/>
    </row>
    <row r="79" spans="1:149" x14ac:dyDescent="0.15">
      <c r="A79" s="44" t="s">
        <v>87</v>
      </c>
      <c r="B79" s="44" t="s">
        <v>88</v>
      </c>
      <c r="C79" s="44" t="s">
        <v>436</v>
      </c>
      <c r="D79">
        <v>2</v>
      </c>
      <c r="E79" s="50">
        <f>[1]集計FORM!E79</f>
        <v>3284</v>
      </c>
      <c r="F79" s="50">
        <f>[1]集計FORM!F79</f>
        <v>76</v>
      </c>
      <c r="G79" s="50">
        <f>[1]集計FORM!L79</f>
        <v>82</v>
      </c>
      <c r="H79" s="50">
        <f>[1]集計FORM!R79</f>
        <v>74</v>
      </c>
      <c r="I79" s="50">
        <f>[1]集計FORM!X79</f>
        <v>113</v>
      </c>
      <c r="J79" s="50">
        <f>[1]集計FORM!AD79</f>
        <v>205</v>
      </c>
      <c r="K79" s="50">
        <f>[1]集計FORM!AJ79</f>
        <v>165</v>
      </c>
      <c r="L79" s="50">
        <f>[1]集計FORM!AP79</f>
        <v>131</v>
      </c>
      <c r="M79" s="50">
        <f>[1]集計FORM!AV79</f>
        <v>168</v>
      </c>
      <c r="N79" s="50">
        <f>[1]集計FORM!BB79</f>
        <v>183</v>
      </c>
      <c r="O79" s="50">
        <f>[1]集計FORM!BH79</f>
        <v>239</v>
      </c>
      <c r="P79" s="50">
        <f>[1]集計FORM!BN79</f>
        <v>240</v>
      </c>
      <c r="Q79" s="50">
        <f>[1]集計FORM!BT79</f>
        <v>183</v>
      </c>
      <c r="R79" s="50">
        <f>[1]集計FORM!BZ79</f>
        <v>165</v>
      </c>
      <c r="S79" s="50">
        <f>[1]集計FORM!CF79</f>
        <v>177</v>
      </c>
      <c r="T79" s="50">
        <f>[1]集計FORM!CL79</f>
        <v>261</v>
      </c>
      <c r="U79" s="50">
        <f>[1]集計FORM!CR79</f>
        <v>257</v>
      </c>
      <c r="V79" s="50">
        <f>[1]集計FORM!CX79</f>
        <v>222</v>
      </c>
      <c r="W79" s="50">
        <f>[1]集計FORM!DD79</f>
        <v>203</v>
      </c>
      <c r="X79" s="50">
        <f>[1]集計FORM!DJ79</f>
        <v>91</v>
      </c>
      <c r="Y79" s="50">
        <f>[1]集計FORM!DP79</f>
        <v>42</v>
      </c>
      <c r="Z79" s="50">
        <f>[1]集計FORM!DV79</f>
        <v>6</v>
      </c>
      <c r="AA79" s="50">
        <f>[1]集計FORM!EB79</f>
        <v>1</v>
      </c>
      <c r="AB79" s="50">
        <f>[1]集計FORM!EH79</f>
        <v>0</v>
      </c>
      <c r="AC79" s="50">
        <f t="shared" si="1"/>
        <v>7</v>
      </c>
      <c r="AD79" s="50">
        <f>[1]集計FORM!EK79</f>
        <v>232</v>
      </c>
      <c r="AE79" s="50">
        <f>[1]集計FORM!EL79</f>
        <v>1792</v>
      </c>
      <c r="AF79" s="50">
        <f>[1]集計FORM!EM79</f>
        <v>1260</v>
      </c>
      <c r="AG79" s="50">
        <f>[1]集計FORM!EO79</f>
        <v>7.1</v>
      </c>
      <c r="AH79" s="50">
        <f>[1]集計FORM!EP79</f>
        <v>54.6</v>
      </c>
      <c r="AI79" s="50">
        <f>[1]集計FORM!EQ79</f>
        <v>38.4</v>
      </c>
      <c r="AJ79" s="48">
        <f>[1]集計FORM!ER79</f>
        <v>53.1</v>
      </c>
      <c r="AK79" s="50">
        <f>[1]集計FORM!ES79</f>
        <v>0</v>
      </c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48"/>
      <c r="ES79" s="50"/>
    </row>
    <row r="80" spans="1:149" x14ac:dyDescent="0.15">
      <c r="A80" s="44" t="s">
        <v>89</v>
      </c>
      <c r="B80" s="44" t="s">
        <v>90</v>
      </c>
      <c r="C80" s="44" t="s">
        <v>437</v>
      </c>
      <c r="D80">
        <v>0</v>
      </c>
      <c r="E80" s="50">
        <f>[1]集計FORM!E80</f>
        <v>3648</v>
      </c>
      <c r="F80" s="50">
        <f>[1]集計FORM!F80</f>
        <v>70</v>
      </c>
      <c r="G80" s="50">
        <f>[1]集計FORM!L80</f>
        <v>84</v>
      </c>
      <c r="H80" s="50">
        <f>[1]集計FORM!R80</f>
        <v>99</v>
      </c>
      <c r="I80" s="50">
        <f>[1]集計FORM!X80</f>
        <v>180</v>
      </c>
      <c r="J80" s="50">
        <f>[1]集計FORM!AD80</f>
        <v>335</v>
      </c>
      <c r="K80" s="50">
        <f>[1]集計FORM!AJ80</f>
        <v>199</v>
      </c>
      <c r="L80" s="50">
        <f>[1]集計FORM!AP80</f>
        <v>153</v>
      </c>
      <c r="M80" s="50">
        <f>[1]集計FORM!AV80</f>
        <v>158</v>
      </c>
      <c r="N80" s="50">
        <f>[1]集計FORM!BB80</f>
        <v>180</v>
      </c>
      <c r="O80" s="50">
        <f>[1]集計FORM!BH80</f>
        <v>266</v>
      </c>
      <c r="P80" s="50">
        <f>[1]集計FORM!BN80</f>
        <v>268</v>
      </c>
      <c r="Q80" s="50">
        <f>[1]集計FORM!BT80</f>
        <v>227</v>
      </c>
      <c r="R80" s="50">
        <f>[1]集計FORM!BZ80</f>
        <v>231</v>
      </c>
      <c r="S80" s="50">
        <f>[1]集計FORM!CF80</f>
        <v>248</v>
      </c>
      <c r="T80" s="50">
        <f>[1]集計FORM!CL80</f>
        <v>297</v>
      </c>
      <c r="U80" s="50">
        <f>[1]集計FORM!CR80</f>
        <v>206</v>
      </c>
      <c r="V80" s="50">
        <f>[1]集計FORM!CX80</f>
        <v>184</v>
      </c>
      <c r="W80" s="50">
        <f>[1]集計FORM!DD80</f>
        <v>146</v>
      </c>
      <c r="X80" s="50">
        <f>[1]集計FORM!DJ80</f>
        <v>77</v>
      </c>
      <c r="Y80" s="50">
        <f>[1]集計FORM!DP80</f>
        <v>35</v>
      </c>
      <c r="Z80" s="50">
        <f>[1]集計FORM!DV80</f>
        <v>5</v>
      </c>
      <c r="AA80" s="50">
        <f>[1]集計FORM!EB80</f>
        <v>0</v>
      </c>
      <c r="AB80" s="50">
        <f>[1]集計FORM!EH80</f>
        <v>0</v>
      </c>
      <c r="AC80" s="50">
        <f t="shared" si="1"/>
        <v>5</v>
      </c>
      <c r="AD80" s="50">
        <f>[1]集計FORM!EK80</f>
        <v>253</v>
      </c>
      <c r="AE80" s="50">
        <f>[1]集計FORM!EL80</f>
        <v>2197</v>
      </c>
      <c r="AF80" s="50">
        <f>[1]集計FORM!EM80</f>
        <v>1198</v>
      </c>
      <c r="AG80" s="50">
        <f>[1]集計FORM!EO80</f>
        <v>6.9</v>
      </c>
      <c r="AH80" s="50">
        <f>[1]集計FORM!EP80</f>
        <v>60.2</v>
      </c>
      <c r="AI80" s="50">
        <f>[1]集計FORM!EQ80</f>
        <v>32.799999999999997</v>
      </c>
      <c r="AJ80" s="48">
        <f>[1]集計FORM!ER80</f>
        <v>50</v>
      </c>
      <c r="AK80" s="50">
        <f>[1]集計FORM!ES80</f>
        <v>102</v>
      </c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48"/>
      <c r="ES80" s="50"/>
    </row>
    <row r="81" spans="1:149" x14ac:dyDescent="0.15">
      <c r="A81" s="44" t="s">
        <v>89</v>
      </c>
      <c r="B81" s="44" t="s">
        <v>90</v>
      </c>
      <c r="C81" s="44" t="s">
        <v>437</v>
      </c>
      <c r="D81">
        <v>1</v>
      </c>
      <c r="E81" s="50">
        <f>[1]集計FORM!E81</f>
        <v>1630</v>
      </c>
      <c r="F81" s="50">
        <f>[1]集計FORM!F81</f>
        <v>32</v>
      </c>
      <c r="G81" s="50">
        <f>[1]集計FORM!L81</f>
        <v>47</v>
      </c>
      <c r="H81" s="50">
        <f>[1]集計FORM!R81</f>
        <v>47</v>
      </c>
      <c r="I81" s="50">
        <f>[1]集計FORM!X81</f>
        <v>94</v>
      </c>
      <c r="J81" s="50">
        <f>[1]集計FORM!AD81</f>
        <v>153</v>
      </c>
      <c r="K81" s="50">
        <f>[1]集計FORM!AJ81</f>
        <v>95</v>
      </c>
      <c r="L81" s="50">
        <f>[1]集計FORM!AP81</f>
        <v>69</v>
      </c>
      <c r="M81" s="50">
        <f>[1]集計FORM!AV81</f>
        <v>81</v>
      </c>
      <c r="N81" s="50">
        <f>[1]集計FORM!BB81</f>
        <v>91</v>
      </c>
      <c r="O81" s="50">
        <f>[1]集計FORM!BH81</f>
        <v>128</v>
      </c>
      <c r="P81" s="50">
        <f>[1]集計FORM!BN81</f>
        <v>126</v>
      </c>
      <c r="Q81" s="50">
        <f>[1]集計FORM!BT81</f>
        <v>89</v>
      </c>
      <c r="R81" s="50">
        <f>[1]集計FORM!BZ81</f>
        <v>96</v>
      </c>
      <c r="S81" s="50">
        <f>[1]集計FORM!CF81</f>
        <v>121</v>
      </c>
      <c r="T81" s="50">
        <f>[1]集計FORM!CL81</f>
        <v>141</v>
      </c>
      <c r="U81" s="50">
        <f>[1]集計FORM!CR81</f>
        <v>85</v>
      </c>
      <c r="V81" s="50">
        <f>[1]集計FORM!CX81</f>
        <v>59</v>
      </c>
      <c r="W81" s="50">
        <f>[1]集計FORM!DD81</f>
        <v>50</v>
      </c>
      <c r="X81" s="50">
        <f>[1]集計FORM!DJ81</f>
        <v>20</v>
      </c>
      <c r="Y81" s="50">
        <f>[1]集計FORM!DP81</f>
        <v>6</v>
      </c>
      <c r="Z81" s="50">
        <f>[1]集計FORM!DV81</f>
        <v>0</v>
      </c>
      <c r="AA81" s="50">
        <f>[1]集計FORM!EB81</f>
        <v>0</v>
      </c>
      <c r="AB81" s="50">
        <f>[1]集計FORM!EH81</f>
        <v>0</v>
      </c>
      <c r="AC81" s="50">
        <f t="shared" si="1"/>
        <v>0</v>
      </c>
      <c r="AD81" s="50">
        <f>[1]集計FORM!EK81</f>
        <v>126</v>
      </c>
      <c r="AE81" s="50">
        <f>[1]集計FORM!EL81</f>
        <v>1022</v>
      </c>
      <c r="AF81" s="50">
        <f>[1]集計FORM!EM81</f>
        <v>482</v>
      </c>
      <c r="AG81" s="50">
        <f>[1]集計FORM!EO81</f>
        <v>7.7</v>
      </c>
      <c r="AH81" s="50">
        <f>[1]集計FORM!EP81</f>
        <v>62.7</v>
      </c>
      <c r="AI81" s="50">
        <f>[1]集計FORM!EQ81</f>
        <v>29.6</v>
      </c>
      <c r="AJ81" s="48">
        <f>[1]集計FORM!ER81</f>
        <v>47.6</v>
      </c>
      <c r="AK81" s="50">
        <f>[1]集計FORM!ES81</f>
        <v>0</v>
      </c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48"/>
      <c r="ES81" s="50"/>
    </row>
    <row r="82" spans="1:149" x14ac:dyDescent="0.15">
      <c r="A82" s="44" t="s">
        <v>89</v>
      </c>
      <c r="B82" s="44" t="s">
        <v>90</v>
      </c>
      <c r="C82" s="44" t="s">
        <v>437</v>
      </c>
      <c r="D82">
        <v>2</v>
      </c>
      <c r="E82" s="50">
        <f>[1]集計FORM!E82</f>
        <v>2018</v>
      </c>
      <c r="F82" s="50">
        <f>[1]集計FORM!F82</f>
        <v>38</v>
      </c>
      <c r="G82" s="50">
        <f>[1]集計FORM!L82</f>
        <v>37</v>
      </c>
      <c r="H82" s="50">
        <f>[1]集計FORM!R82</f>
        <v>52</v>
      </c>
      <c r="I82" s="50">
        <f>[1]集計FORM!X82</f>
        <v>86</v>
      </c>
      <c r="J82" s="50">
        <f>[1]集計FORM!AD82</f>
        <v>182</v>
      </c>
      <c r="K82" s="50">
        <f>[1]集計FORM!AJ82</f>
        <v>104</v>
      </c>
      <c r="L82" s="50">
        <f>[1]集計FORM!AP82</f>
        <v>84</v>
      </c>
      <c r="M82" s="50">
        <f>[1]集計FORM!AV82</f>
        <v>77</v>
      </c>
      <c r="N82" s="50">
        <f>[1]集計FORM!BB82</f>
        <v>89</v>
      </c>
      <c r="O82" s="50">
        <f>[1]集計FORM!BH82</f>
        <v>138</v>
      </c>
      <c r="P82" s="50">
        <f>[1]集計FORM!BN82</f>
        <v>142</v>
      </c>
      <c r="Q82" s="50">
        <f>[1]集計FORM!BT82</f>
        <v>138</v>
      </c>
      <c r="R82" s="50">
        <f>[1]集計FORM!BZ82</f>
        <v>135</v>
      </c>
      <c r="S82" s="50">
        <f>[1]集計FORM!CF82</f>
        <v>127</v>
      </c>
      <c r="T82" s="50">
        <f>[1]集計FORM!CL82</f>
        <v>156</v>
      </c>
      <c r="U82" s="50">
        <f>[1]集計FORM!CR82</f>
        <v>121</v>
      </c>
      <c r="V82" s="50">
        <f>[1]集計FORM!CX82</f>
        <v>125</v>
      </c>
      <c r="W82" s="50">
        <f>[1]集計FORM!DD82</f>
        <v>96</v>
      </c>
      <c r="X82" s="50">
        <f>[1]集計FORM!DJ82</f>
        <v>57</v>
      </c>
      <c r="Y82" s="50">
        <f>[1]集計FORM!DP82</f>
        <v>29</v>
      </c>
      <c r="Z82" s="50">
        <f>[1]集計FORM!DV82</f>
        <v>5</v>
      </c>
      <c r="AA82" s="50">
        <f>[1]集計FORM!EB82</f>
        <v>0</v>
      </c>
      <c r="AB82" s="50">
        <f>[1]集計FORM!EH82</f>
        <v>0</v>
      </c>
      <c r="AC82" s="50">
        <f t="shared" si="1"/>
        <v>5</v>
      </c>
      <c r="AD82" s="50">
        <f>[1]集計FORM!EK82</f>
        <v>127</v>
      </c>
      <c r="AE82" s="50">
        <f>[1]集計FORM!EL82</f>
        <v>1175</v>
      </c>
      <c r="AF82" s="50">
        <f>[1]集計FORM!EM82</f>
        <v>716</v>
      </c>
      <c r="AG82" s="50">
        <f>[1]集計FORM!EO82</f>
        <v>6.3</v>
      </c>
      <c r="AH82" s="50">
        <f>[1]集計FORM!EP82</f>
        <v>58.2</v>
      </c>
      <c r="AI82" s="50">
        <f>[1]集計FORM!EQ82</f>
        <v>35.5</v>
      </c>
      <c r="AJ82" s="48">
        <f>[1]集計FORM!ER82</f>
        <v>52</v>
      </c>
      <c r="AK82" s="50">
        <f>[1]集計FORM!ES82</f>
        <v>0</v>
      </c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48"/>
      <c r="ES82" s="50"/>
    </row>
    <row r="83" spans="1:149" x14ac:dyDescent="0.15">
      <c r="A83" s="44" t="s">
        <v>91</v>
      </c>
      <c r="B83" s="44" t="s">
        <v>92</v>
      </c>
      <c r="C83" s="44" t="s">
        <v>438</v>
      </c>
      <c r="D83">
        <v>0</v>
      </c>
      <c r="E83" s="50">
        <f>[1]集計FORM!E83</f>
        <v>4086</v>
      </c>
      <c r="F83" s="50">
        <f>[1]集計FORM!F83</f>
        <v>106</v>
      </c>
      <c r="G83" s="50">
        <f>[1]集計FORM!L83</f>
        <v>106</v>
      </c>
      <c r="H83" s="50">
        <f>[1]集計FORM!R83</f>
        <v>135</v>
      </c>
      <c r="I83" s="50">
        <f>[1]集計FORM!X83</f>
        <v>218</v>
      </c>
      <c r="J83" s="50">
        <f>[1]集計FORM!AD83</f>
        <v>386</v>
      </c>
      <c r="K83" s="50">
        <f>[1]集計FORM!AJ83</f>
        <v>279</v>
      </c>
      <c r="L83" s="50">
        <f>[1]集計FORM!AP83</f>
        <v>229</v>
      </c>
      <c r="M83" s="50">
        <f>[1]集計FORM!AV83</f>
        <v>235</v>
      </c>
      <c r="N83" s="50">
        <f>[1]集計FORM!BB83</f>
        <v>279</v>
      </c>
      <c r="O83" s="50">
        <f>[1]集計FORM!BH83</f>
        <v>305</v>
      </c>
      <c r="P83" s="50">
        <f>[1]集計FORM!BN83</f>
        <v>314</v>
      </c>
      <c r="Q83" s="50">
        <f>[1]集計FORM!BT83</f>
        <v>296</v>
      </c>
      <c r="R83" s="50">
        <f>[1]集計FORM!BZ83</f>
        <v>215</v>
      </c>
      <c r="S83" s="50">
        <f>[1]集計FORM!CF83</f>
        <v>203</v>
      </c>
      <c r="T83" s="50">
        <f>[1]集計FORM!CL83</f>
        <v>245</v>
      </c>
      <c r="U83" s="50">
        <f>[1]集計FORM!CR83</f>
        <v>180</v>
      </c>
      <c r="V83" s="50">
        <f>[1]集計FORM!CX83</f>
        <v>157</v>
      </c>
      <c r="W83" s="50">
        <f>[1]集計FORM!DD83</f>
        <v>110</v>
      </c>
      <c r="X83" s="50">
        <f>[1]集計FORM!DJ83</f>
        <v>65</v>
      </c>
      <c r="Y83" s="50">
        <f>[1]集計FORM!DP83</f>
        <v>22</v>
      </c>
      <c r="Z83" s="50">
        <f>[1]集計FORM!DV83</f>
        <v>1</v>
      </c>
      <c r="AA83" s="50">
        <f>[1]集計FORM!EB83</f>
        <v>0</v>
      </c>
      <c r="AB83" s="50">
        <f>[1]集計FORM!EH83</f>
        <v>0</v>
      </c>
      <c r="AC83" s="50">
        <f t="shared" si="1"/>
        <v>1</v>
      </c>
      <c r="AD83" s="50">
        <f>[1]集計FORM!EK83</f>
        <v>347</v>
      </c>
      <c r="AE83" s="50">
        <f>[1]集計FORM!EL83</f>
        <v>2756</v>
      </c>
      <c r="AF83" s="50">
        <f>[1]集計FORM!EM83</f>
        <v>983</v>
      </c>
      <c r="AG83" s="50">
        <f>[1]集計FORM!EO83</f>
        <v>8.5</v>
      </c>
      <c r="AH83" s="50">
        <f>[1]集計FORM!EP83</f>
        <v>67.400000000000006</v>
      </c>
      <c r="AI83" s="50">
        <f>[1]集計FORM!EQ83</f>
        <v>24.1</v>
      </c>
      <c r="AJ83" s="48">
        <f>[1]集計FORM!ER83</f>
        <v>45.6</v>
      </c>
      <c r="AK83" s="50">
        <f>[1]集計FORM!ES83</f>
        <v>102</v>
      </c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48"/>
      <c r="ES83" s="50"/>
    </row>
    <row r="84" spans="1:149" x14ac:dyDescent="0.15">
      <c r="A84" s="44" t="s">
        <v>91</v>
      </c>
      <c r="B84" s="44" t="s">
        <v>92</v>
      </c>
      <c r="C84" s="44" t="s">
        <v>438</v>
      </c>
      <c r="D84">
        <v>1</v>
      </c>
      <c r="E84" s="50">
        <f>[1]集計FORM!E84</f>
        <v>1873</v>
      </c>
      <c r="F84" s="50">
        <f>[1]集計FORM!F84</f>
        <v>46</v>
      </c>
      <c r="G84" s="50">
        <f>[1]集計FORM!L84</f>
        <v>49</v>
      </c>
      <c r="H84" s="50">
        <f>[1]集計FORM!R84</f>
        <v>71</v>
      </c>
      <c r="I84" s="50">
        <f>[1]集計FORM!X84</f>
        <v>105</v>
      </c>
      <c r="J84" s="50">
        <f>[1]集計FORM!AD84</f>
        <v>191</v>
      </c>
      <c r="K84" s="50">
        <f>[1]集計FORM!AJ84</f>
        <v>137</v>
      </c>
      <c r="L84" s="50">
        <f>[1]集計FORM!AP84</f>
        <v>115</v>
      </c>
      <c r="M84" s="50">
        <f>[1]集計FORM!AV84</f>
        <v>100</v>
      </c>
      <c r="N84" s="50">
        <f>[1]集計FORM!BB84</f>
        <v>130</v>
      </c>
      <c r="O84" s="50">
        <f>[1]集計FORM!BH84</f>
        <v>135</v>
      </c>
      <c r="P84" s="50">
        <f>[1]集計FORM!BN84</f>
        <v>142</v>
      </c>
      <c r="Q84" s="50">
        <f>[1]集計FORM!BT84</f>
        <v>142</v>
      </c>
      <c r="R84" s="50">
        <f>[1]集計FORM!BZ84</f>
        <v>109</v>
      </c>
      <c r="S84" s="50">
        <f>[1]集計FORM!CF84</f>
        <v>96</v>
      </c>
      <c r="T84" s="50">
        <f>[1]集計FORM!CL84</f>
        <v>118</v>
      </c>
      <c r="U84" s="50">
        <f>[1]集計FORM!CR84</f>
        <v>70</v>
      </c>
      <c r="V84" s="50">
        <f>[1]集計FORM!CX84</f>
        <v>58</v>
      </c>
      <c r="W84" s="50">
        <f>[1]集計FORM!DD84</f>
        <v>38</v>
      </c>
      <c r="X84" s="50">
        <f>[1]集計FORM!DJ84</f>
        <v>17</v>
      </c>
      <c r="Y84" s="50">
        <f>[1]集計FORM!DP84</f>
        <v>4</v>
      </c>
      <c r="Z84" s="50">
        <f>[1]集計FORM!DV84</f>
        <v>0</v>
      </c>
      <c r="AA84" s="50">
        <f>[1]集計FORM!EB84</f>
        <v>0</v>
      </c>
      <c r="AB84" s="50">
        <f>[1]集計FORM!EH84</f>
        <v>0</v>
      </c>
      <c r="AC84" s="50">
        <f t="shared" si="1"/>
        <v>0</v>
      </c>
      <c r="AD84" s="50">
        <f>[1]集計FORM!EK84</f>
        <v>166</v>
      </c>
      <c r="AE84" s="50">
        <f>[1]集計FORM!EL84</f>
        <v>1306</v>
      </c>
      <c r="AF84" s="50">
        <f>[1]集計FORM!EM84</f>
        <v>401</v>
      </c>
      <c r="AG84" s="50">
        <f>[1]集計FORM!EO84</f>
        <v>8.9</v>
      </c>
      <c r="AH84" s="50">
        <f>[1]集計FORM!EP84</f>
        <v>69.7</v>
      </c>
      <c r="AI84" s="50">
        <f>[1]集計FORM!EQ84</f>
        <v>21.4</v>
      </c>
      <c r="AJ84" s="48">
        <f>[1]集計FORM!ER84</f>
        <v>44.1</v>
      </c>
      <c r="AK84" s="50">
        <f>[1]集計FORM!ES84</f>
        <v>0</v>
      </c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48"/>
      <c r="ES84" s="50"/>
    </row>
    <row r="85" spans="1:149" x14ac:dyDescent="0.15">
      <c r="A85" s="44" t="s">
        <v>91</v>
      </c>
      <c r="B85" s="44" t="s">
        <v>92</v>
      </c>
      <c r="C85" s="44" t="s">
        <v>438</v>
      </c>
      <c r="D85">
        <v>2</v>
      </c>
      <c r="E85" s="50">
        <f>[1]集計FORM!E85</f>
        <v>2213</v>
      </c>
      <c r="F85" s="50">
        <f>[1]集計FORM!F85</f>
        <v>60</v>
      </c>
      <c r="G85" s="50">
        <f>[1]集計FORM!L85</f>
        <v>57</v>
      </c>
      <c r="H85" s="50">
        <f>[1]集計FORM!R85</f>
        <v>64</v>
      </c>
      <c r="I85" s="50">
        <f>[1]集計FORM!X85</f>
        <v>113</v>
      </c>
      <c r="J85" s="50">
        <f>[1]集計FORM!AD85</f>
        <v>195</v>
      </c>
      <c r="K85" s="50">
        <f>[1]集計FORM!AJ85</f>
        <v>142</v>
      </c>
      <c r="L85" s="50">
        <f>[1]集計FORM!AP85</f>
        <v>114</v>
      </c>
      <c r="M85" s="50">
        <f>[1]集計FORM!AV85</f>
        <v>135</v>
      </c>
      <c r="N85" s="50">
        <f>[1]集計FORM!BB85</f>
        <v>149</v>
      </c>
      <c r="O85" s="50">
        <f>[1]集計FORM!BH85</f>
        <v>170</v>
      </c>
      <c r="P85" s="50">
        <f>[1]集計FORM!BN85</f>
        <v>172</v>
      </c>
      <c r="Q85" s="50">
        <f>[1]集計FORM!BT85</f>
        <v>154</v>
      </c>
      <c r="R85" s="50">
        <f>[1]集計FORM!BZ85</f>
        <v>106</v>
      </c>
      <c r="S85" s="50">
        <f>[1]集計FORM!CF85</f>
        <v>107</v>
      </c>
      <c r="T85" s="50">
        <f>[1]集計FORM!CL85</f>
        <v>127</v>
      </c>
      <c r="U85" s="50">
        <f>[1]集計FORM!CR85</f>
        <v>110</v>
      </c>
      <c r="V85" s="50">
        <f>[1]集計FORM!CX85</f>
        <v>99</v>
      </c>
      <c r="W85" s="50">
        <f>[1]集計FORM!DD85</f>
        <v>72</v>
      </c>
      <c r="X85" s="50">
        <f>[1]集計FORM!DJ85</f>
        <v>48</v>
      </c>
      <c r="Y85" s="50">
        <f>[1]集計FORM!DP85</f>
        <v>18</v>
      </c>
      <c r="Z85" s="50">
        <f>[1]集計FORM!DV85</f>
        <v>1</v>
      </c>
      <c r="AA85" s="50">
        <f>[1]集計FORM!EB85</f>
        <v>0</v>
      </c>
      <c r="AB85" s="50">
        <f>[1]集計FORM!EH85</f>
        <v>0</v>
      </c>
      <c r="AC85" s="50">
        <f t="shared" si="1"/>
        <v>1</v>
      </c>
      <c r="AD85" s="50">
        <f>[1]集計FORM!EK85</f>
        <v>181</v>
      </c>
      <c r="AE85" s="50">
        <f>[1]集計FORM!EL85</f>
        <v>1450</v>
      </c>
      <c r="AF85" s="50">
        <f>[1]集計FORM!EM85</f>
        <v>582</v>
      </c>
      <c r="AG85" s="50">
        <f>[1]集計FORM!EO85</f>
        <v>8.1999999999999993</v>
      </c>
      <c r="AH85" s="50">
        <f>[1]集計FORM!EP85</f>
        <v>65.5</v>
      </c>
      <c r="AI85" s="50">
        <f>[1]集計FORM!EQ85</f>
        <v>26.3</v>
      </c>
      <c r="AJ85" s="48">
        <f>[1]集計FORM!ER85</f>
        <v>46.9</v>
      </c>
      <c r="AK85" s="50">
        <f>[1]集計FORM!ES85</f>
        <v>0</v>
      </c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48"/>
      <c r="ES85" s="50"/>
    </row>
    <row r="86" spans="1:149" x14ac:dyDescent="0.15">
      <c r="A86" s="44" t="s">
        <v>93</v>
      </c>
      <c r="B86" s="44" t="s">
        <v>94</v>
      </c>
      <c r="C86" s="44" t="s">
        <v>439</v>
      </c>
      <c r="D86">
        <v>0</v>
      </c>
      <c r="E86" s="50">
        <f>[1]集計FORM!E86</f>
        <v>3754</v>
      </c>
      <c r="F86" s="50">
        <f>[1]集計FORM!F86</f>
        <v>123</v>
      </c>
      <c r="G86" s="50">
        <f>[1]集計FORM!L86</f>
        <v>171</v>
      </c>
      <c r="H86" s="50">
        <f>[1]集計FORM!R86</f>
        <v>148</v>
      </c>
      <c r="I86" s="50">
        <f>[1]集計FORM!X86</f>
        <v>175</v>
      </c>
      <c r="J86" s="50">
        <f>[1]集計FORM!AD86</f>
        <v>266</v>
      </c>
      <c r="K86" s="50">
        <f>[1]集計FORM!AJ86</f>
        <v>226</v>
      </c>
      <c r="L86" s="50">
        <f>[1]集計FORM!AP86</f>
        <v>215</v>
      </c>
      <c r="M86" s="50">
        <f>[1]集計FORM!AV86</f>
        <v>208</v>
      </c>
      <c r="N86" s="50">
        <f>[1]集計FORM!BB86</f>
        <v>294</v>
      </c>
      <c r="O86" s="50">
        <f>[1]集計FORM!BH86</f>
        <v>288</v>
      </c>
      <c r="P86" s="50">
        <f>[1]集計FORM!BN86</f>
        <v>229</v>
      </c>
      <c r="Q86" s="50">
        <f>[1]集計FORM!BT86</f>
        <v>238</v>
      </c>
      <c r="R86" s="50">
        <f>[1]集計FORM!BZ86</f>
        <v>203</v>
      </c>
      <c r="S86" s="50">
        <f>[1]集計FORM!CF86</f>
        <v>191</v>
      </c>
      <c r="T86" s="50">
        <f>[1]集計FORM!CL86</f>
        <v>238</v>
      </c>
      <c r="U86" s="50">
        <f>[1]集計FORM!CR86</f>
        <v>196</v>
      </c>
      <c r="V86" s="50">
        <f>[1]集計FORM!CX86</f>
        <v>146</v>
      </c>
      <c r="W86" s="50">
        <f>[1]集計FORM!DD86</f>
        <v>114</v>
      </c>
      <c r="X86" s="50">
        <f>[1]集計FORM!DJ86</f>
        <v>61</v>
      </c>
      <c r="Y86" s="50">
        <f>[1]集計FORM!DP86</f>
        <v>21</v>
      </c>
      <c r="Z86" s="50">
        <f>[1]集計FORM!DV86</f>
        <v>2</v>
      </c>
      <c r="AA86" s="50">
        <f>[1]集計FORM!EB86</f>
        <v>1</v>
      </c>
      <c r="AB86" s="50">
        <f>[1]集計FORM!EH86</f>
        <v>0</v>
      </c>
      <c r="AC86" s="50">
        <f t="shared" si="1"/>
        <v>3</v>
      </c>
      <c r="AD86" s="50">
        <f>[1]集計FORM!EK86</f>
        <v>442</v>
      </c>
      <c r="AE86" s="50">
        <f>[1]集計FORM!EL86</f>
        <v>2342</v>
      </c>
      <c r="AF86" s="50">
        <f>[1]集計FORM!EM86</f>
        <v>970</v>
      </c>
      <c r="AG86" s="50">
        <f>[1]集計FORM!EO86</f>
        <v>11.8</v>
      </c>
      <c r="AH86" s="50">
        <f>[1]集計FORM!EP86</f>
        <v>62.4</v>
      </c>
      <c r="AI86" s="50">
        <f>[1]集計FORM!EQ86</f>
        <v>25.8</v>
      </c>
      <c r="AJ86" s="48">
        <f>[1]集計FORM!ER86</f>
        <v>45.7</v>
      </c>
      <c r="AK86" s="50">
        <f>[1]集計FORM!ES86</f>
        <v>105</v>
      </c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48"/>
      <c r="ES86" s="50"/>
    </row>
    <row r="87" spans="1:149" x14ac:dyDescent="0.15">
      <c r="A87" s="44" t="s">
        <v>93</v>
      </c>
      <c r="B87" s="44" t="s">
        <v>94</v>
      </c>
      <c r="C87" s="44" t="s">
        <v>439</v>
      </c>
      <c r="D87">
        <v>1</v>
      </c>
      <c r="E87" s="50">
        <f>[1]集計FORM!E87</f>
        <v>1750</v>
      </c>
      <c r="F87" s="50">
        <f>[1]集計FORM!F87</f>
        <v>59</v>
      </c>
      <c r="G87" s="50">
        <f>[1]集計FORM!L87</f>
        <v>90</v>
      </c>
      <c r="H87" s="50">
        <f>[1]集計FORM!R87</f>
        <v>80</v>
      </c>
      <c r="I87" s="50">
        <f>[1]集計FORM!X87</f>
        <v>90</v>
      </c>
      <c r="J87" s="50">
        <f>[1]集計FORM!AD87</f>
        <v>141</v>
      </c>
      <c r="K87" s="50">
        <f>[1]集計FORM!AJ87</f>
        <v>111</v>
      </c>
      <c r="L87" s="50">
        <f>[1]集計FORM!AP87</f>
        <v>99</v>
      </c>
      <c r="M87" s="50">
        <f>[1]集計FORM!AV87</f>
        <v>92</v>
      </c>
      <c r="N87" s="50">
        <f>[1]集計FORM!BB87</f>
        <v>138</v>
      </c>
      <c r="O87" s="50">
        <f>[1]集計FORM!BH87</f>
        <v>147</v>
      </c>
      <c r="P87" s="50">
        <f>[1]集計FORM!BN87</f>
        <v>104</v>
      </c>
      <c r="Q87" s="50">
        <f>[1]集計FORM!BT87</f>
        <v>106</v>
      </c>
      <c r="R87" s="50">
        <f>[1]集計FORM!BZ87</f>
        <v>105</v>
      </c>
      <c r="S87" s="50">
        <f>[1]集計FORM!CF87</f>
        <v>74</v>
      </c>
      <c r="T87" s="50">
        <f>[1]集計FORM!CL87</f>
        <v>115</v>
      </c>
      <c r="U87" s="50">
        <f>[1]集計FORM!CR87</f>
        <v>88</v>
      </c>
      <c r="V87" s="50">
        <f>[1]集計FORM!CX87</f>
        <v>54</v>
      </c>
      <c r="W87" s="50">
        <f>[1]集計FORM!DD87</f>
        <v>37</v>
      </c>
      <c r="X87" s="50">
        <f>[1]集計FORM!DJ87</f>
        <v>15</v>
      </c>
      <c r="Y87" s="50">
        <f>[1]集計FORM!DP87</f>
        <v>5</v>
      </c>
      <c r="Z87" s="50">
        <f>[1]集計FORM!DV87</f>
        <v>0</v>
      </c>
      <c r="AA87" s="50">
        <f>[1]集計FORM!EB87</f>
        <v>0</v>
      </c>
      <c r="AB87" s="50">
        <f>[1]集計FORM!EH87</f>
        <v>0</v>
      </c>
      <c r="AC87" s="50">
        <f t="shared" si="1"/>
        <v>0</v>
      </c>
      <c r="AD87" s="50">
        <f>[1]集計FORM!EK87</f>
        <v>229</v>
      </c>
      <c r="AE87" s="50">
        <f>[1]集計FORM!EL87</f>
        <v>1133</v>
      </c>
      <c r="AF87" s="50">
        <f>[1]集計FORM!EM87</f>
        <v>388</v>
      </c>
      <c r="AG87" s="50">
        <f>[1]集計FORM!EO87</f>
        <v>13.1</v>
      </c>
      <c r="AH87" s="50">
        <f>[1]集計FORM!EP87</f>
        <v>64.7</v>
      </c>
      <c r="AI87" s="50">
        <f>[1]集計FORM!EQ87</f>
        <v>22.2</v>
      </c>
      <c r="AJ87" s="48">
        <f>[1]集計FORM!ER87</f>
        <v>43.5</v>
      </c>
      <c r="AK87" s="50">
        <f>[1]集計FORM!ES87</f>
        <v>0</v>
      </c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48"/>
      <c r="ES87" s="50"/>
    </row>
    <row r="88" spans="1:149" x14ac:dyDescent="0.15">
      <c r="A88" s="44" t="s">
        <v>93</v>
      </c>
      <c r="B88" s="44" t="s">
        <v>94</v>
      </c>
      <c r="C88" s="44" t="s">
        <v>439</v>
      </c>
      <c r="D88">
        <v>2</v>
      </c>
      <c r="E88" s="50">
        <f>[1]集計FORM!E88</f>
        <v>2004</v>
      </c>
      <c r="F88" s="50">
        <f>[1]集計FORM!F88</f>
        <v>64</v>
      </c>
      <c r="G88" s="50">
        <f>[1]集計FORM!L88</f>
        <v>81</v>
      </c>
      <c r="H88" s="50">
        <f>[1]集計FORM!R88</f>
        <v>68</v>
      </c>
      <c r="I88" s="50">
        <f>[1]集計FORM!X88</f>
        <v>85</v>
      </c>
      <c r="J88" s="50">
        <f>[1]集計FORM!AD88</f>
        <v>125</v>
      </c>
      <c r="K88" s="50">
        <f>[1]集計FORM!AJ88</f>
        <v>115</v>
      </c>
      <c r="L88" s="50">
        <f>[1]集計FORM!AP88</f>
        <v>116</v>
      </c>
      <c r="M88" s="50">
        <f>[1]集計FORM!AV88</f>
        <v>116</v>
      </c>
      <c r="N88" s="50">
        <f>[1]集計FORM!BB88</f>
        <v>156</v>
      </c>
      <c r="O88" s="50">
        <f>[1]集計FORM!BH88</f>
        <v>141</v>
      </c>
      <c r="P88" s="50">
        <f>[1]集計FORM!BN88</f>
        <v>125</v>
      </c>
      <c r="Q88" s="50">
        <f>[1]集計FORM!BT88</f>
        <v>132</v>
      </c>
      <c r="R88" s="50">
        <f>[1]集計FORM!BZ88</f>
        <v>98</v>
      </c>
      <c r="S88" s="50">
        <f>[1]集計FORM!CF88</f>
        <v>117</v>
      </c>
      <c r="T88" s="50">
        <f>[1]集計FORM!CL88</f>
        <v>123</v>
      </c>
      <c r="U88" s="50">
        <f>[1]集計FORM!CR88</f>
        <v>108</v>
      </c>
      <c r="V88" s="50">
        <f>[1]集計FORM!CX88</f>
        <v>92</v>
      </c>
      <c r="W88" s="50">
        <f>[1]集計FORM!DD88</f>
        <v>77</v>
      </c>
      <c r="X88" s="50">
        <f>[1]集計FORM!DJ88</f>
        <v>46</v>
      </c>
      <c r="Y88" s="50">
        <f>[1]集計FORM!DP88</f>
        <v>16</v>
      </c>
      <c r="Z88" s="50">
        <f>[1]集計FORM!DV88</f>
        <v>2</v>
      </c>
      <c r="AA88" s="50">
        <f>[1]集計FORM!EB88</f>
        <v>1</v>
      </c>
      <c r="AB88" s="50">
        <f>[1]集計FORM!EH88</f>
        <v>0</v>
      </c>
      <c r="AC88" s="50">
        <f t="shared" si="1"/>
        <v>3</v>
      </c>
      <c r="AD88" s="50">
        <f>[1]集計FORM!EK88</f>
        <v>213</v>
      </c>
      <c r="AE88" s="50">
        <f>[1]集計FORM!EL88</f>
        <v>1209</v>
      </c>
      <c r="AF88" s="50">
        <f>[1]集計FORM!EM88</f>
        <v>582</v>
      </c>
      <c r="AG88" s="50">
        <f>[1]集計FORM!EO88</f>
        <v>10.6</v>
      </c>
      <c r="AH88" s="50">
        <f>[1]集計FORM!EP88</f>
        <v>60.3</v>
      </c>
      <c r="AI88" s="50">
        <f>[1]集計FORM!EQ88</f>
        <v>29</v>
      </c>
      <c r="AJ88" s="48">
        <f>[1]集計FORM!ER88</f>
        <v>47.6</v>
      </c>
      <c r="AK88" s="50">
        <f>[1]集計FORM!ES88</f>
        <v>0</v>
      </c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48"/>
      <c r="ES88" s="50"/>
    </row>
    <row r="89" spans="1:149" x14ac:dyDescent="0.15">
      <c r="A89" s="44" t="s">
        <v>95</v>
      </c>
      <c r="B89" s="44" t="s">
        <v>96</v>
      </c>
      <c r="C89" s="44" t="s">
        <v>440</v>
      </c>
      <c r="D89">
        <v>0</v>
      </c>
      <c r="E89" s="50">
        <f>[1]集計FORM!E89</f>
        <v>4451</v>
      </c>
      <c r="F89" s="50">
        <f>[1]集計FORM!F89</f>
        <v>113</v>
      </c>
      <c r="G89" s="50">
        <f>[1]集計FORM!L89</f>
        <v>138</v>
      </c>
      <c r="H89" s="50">
        <f>[1]集計FORM!R89</f>
        <v>145</v>
      </c>
      <c r="I89" s="50">
        <f>[1]集計FORM!X89</f>
        <v>177</v>
      </c>
      <c r="J89" s="50">
        <f>[1]集計FORM!AD89</f>
        <v>458</v>
      </c>
      <c r="K89" s="50">
        <f>[1]集計FORM!AJ89</f>
        <v>376</v>
      </c>
      <c r="L89" s="50">
        <f>[1]集計FORM!AP89</f>
        <v>259</v>
      </c>
      <c r="M89" s="50">
        <f>[1]集計FORM!AV89</f>
        <v>254</v>
      </c>
      <c r="N89" s="50">
        <f>[1]集計FORM!BB89</f>
        <v>301</v>
      </c>
      <c r="O89" s="50">
        <f>[1]集計FORM!BH89</f>
        <v>273</v>
      </c>
      <c r="P89" s="50">
        <f>[1]集計FORM!BN89</f>
        <v>289</v>
      </c>
      <c r="Q89" s="50">
        <f>[1]集計FORM!BT89</f>
        <v>264</v>
      </c>
      <c r="R89" s="50">
        <f>[1]集計FORM!BZ89</f>
        <v>232</v>
      </c>
      <c r="S89" s="50">
        <f>[1]集計FORM!CF89</f>
        <v>247</v>
      </c>
      <c r="T89" s="50">
        <f>[1]集計FORM!CL89</f>
        <v>291</v>
      </c>
      <c r="U89" s="50">
        <f>[1]集計FORM!CR89</f>
        <v>219</v>
      </c>
      <c r="V89" s="50">
        <f>[1]集計FORM!CX89</f>
        <v>161</v>
      </c>
      <c r="W89" s="50">
        <f>[1]集計FORM!DD89</f>
        <v>140</v>
      </c>
      <c r="X89" s="50">
        <f>[1]集計FORM!DJ89</f>
        <v>76</v>
      </c>
      <c r="Y89" s="50">
        <f>[1]集計FORM!DP89</f>
        <v>34</v>
      </c>
      <c r="Z89" s="50">
        <f>[1]集計FORM!DV89</f>
        <v>3</v>
      </c>
      <c r="AA89" s="50">
        <f>[1]集計FORM!EB89</f>
        <v>1</v>
      </c>
      <c r="AB89" s="50">
        <f>[1]集計FORM!EH89</f>
        <v>0</v>
      </c>
      <c r="AC89" s="50">
        <f t="shared" si="1"/>
        <v>4</v>
      </c>
      <c r="AD89" s="50">
        <f>[1]集計FORM!EK89</f>
        <v>396</v>
      </c>
      <c r="AE89" s="50">
        <f>[1]集計FORM!EL89</f>
        <v>2883</v>
      </c>
      <c r="AF89" s="50">
        <f>[1]集計FORM!EM89</f>
        <v>1172</v>
      </c>
      <c r="AG89" s="50">
        <f>[1]集計FORM!EO89</f>
        <v>8.9</v>
      </c>
      <c r="AH89" s="50">
        <f>[1]集計FORM!EP89</f>
        <v>64.8</v>
      </c>
      <c r="AI89" s="50">
        <f>[1]集計FORM!EQ89</f>
        <v>26.3</v>
      </c>
      <c r="AJ89" s="48">
        <f>[1]集計FORM!ER89</f>
        <v>45.9</v>
      </c>
      <c r="AK89" s="50">
        <f>[1]集計FORM!ES89</f>
        <v>106</v>
      </c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48"/>
      <c r="ES89" s="50"/>
    </row>
    <row r="90" spans="1:149" x14ac:dyDescent="0.15">
      <c r="A90" s="44" t="s">
        <v>95</v>
      </c>
      <c r="B90" s="44" t="s">
        <v>96</v>
      </c>
      <c r="C90" s="44" t="s">
        <v>440</v>
      </c>
      <c r="D90">
        <v>1</v>
      </c>
      <c r="E90" s="50">
        <f>[1]集計FORM!E90</f>
        <v>2026</v>
      </c>
      <c r="F90" s="50">
        <f>[1]集計FORM!F90</f>
        <v>61</v>
      </c>
      <c r="G90" s="50">
        <f>[1]集計FORM!L90</f>
        <v>71</v>
      </c>
      <c r="H90" s="50">
        <f>[1]集計FORM!R90</f>
        <v>69</v>
      </c>
      <c r="I90" s="50">
        <f>[1]集計FORM!X90</f>
        <v>81</v>
      </c>
      <c r="J90" s="50">
        <f>[1]集計FORM!AD90</f>
        <v>221</v>
      </c>
      <c r="K90" s="50">
        <f>[1]集計FORM!AJ90</f>
        <v>167</v>
      </c>
      <c r="L90" s="50">
        <f>[1]集計FORM!AP90</f>
        <v>131</v>
      </c>
      <c r="M90" s="50">
        <f>[1]集計FORM!AV90</f>
        <v>131</v>
      </c>
      <c r="N90" s="50">
        <f>[1]集計FORM!BB90</f>
        <v>139</v>
      </c>
      <c r="O90" s="50">
        <f>[1]集計FORM!BH90</f>
        <v>121</v>
      </c>
      <c r="P90" s="50">
        <f>[1]集計FORM!BN90</f>
        <v>136</v>
      </c>
      <c r="Q90" s="50">
        <f>[1]集計FORM!BT90</f>
        <v>121</v>
      </c>
      <c r="R90" s="50">
        <f>[1]集計FORM!BZ90</f>
        <v>100</v>
      </c>
      <c r="S90" s="50">
        <f>[1]集計FORM!CF90</f>
        <v>126</v>
      </c>
      <c r="T90" s="50">
        <f>[1]集計FORM!CL90</f>
        <v>136</v>
      </c>
      <c r="U90" s="50">
        <f>[1]集計FORM!CR90</f>
        <v>91</v>
      </c>
      <c r="V90" s="50">
        <f>[1]集計FORM!CX90</f>
        <v>55</v>
      </c>
      <c r="W90" s="50">
        <f>[1]集計FORM!DD90</f>
        <v>43</v>
      </c>
      <c r="X90" s="50">
        <f>[1]集計FORM!DJ90</f>
        <v>20</v>
      </c>
      <c r="Y90" s="50">
        <f>[1]集計FORM!DP90</f>
        <v>6</v>
      </c>
      <c r="Z90" s="50">
        <f>[1]集計FORM!DV90</f>
        <v>0</v>
      </c>
      <c r="AA90" s="50">
        <f>[1]集計FORM!EB90</f>
        <v>0</v>
      </c>
      <c r="AB90" s="50">
        <f>[1]集計FORM!EH90</f>
        <v>0</v>
      </c>
      <c r="AC90" s="50">
        <f t="shared" si="1"/>
        <v>0</v>
      </c>
      <c r="AD90" s="50">
        <f>[1]集計FORM!EK90</f>
        <v>201</v>
      </c>
      <c r="AE90" s="50">
        <f>[1]集計FORM!EL90</f>
        <v>1348</v>
      </c>
      <c r="AF90" s="50">
        <f>[1]集計FORM!EM90</f>
        <v>477</v>
      </c>
      <c r="AG90" s="50">
        <f>[1]集計FORM!EO90</f>
        <v>9.9</v>
      </c>
      <c r="AH90" s="50">
        <f>[1]集計FORM!EP90</f>
        <v>66.5</v>
      </c>
      <c r="AI90" s="50">
        <f>[1]集計FORM!EQ90</f>
        <v>23.5</v>
      </c>
      <c r="AJ90" s="48">
        <f>[1]集計FORM!ER90</f>
        <v>43.9</v>
      </c>
      <c r="AK90" s="50">
        <f>[1]集計FORM!ES90</f>
        <v>0</v>
      </c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48"/>
      <c r="ES90" s="50"/>
    </row>
    <row r="91" spans="1:149" x14ac:dyDescent="0.15">
      <c r="A91" s="44" t="s">
        <v>95</v>
      </c>
      <c r="B91" s="44" t="s">
        <v>96</v>
      </c>
      <c r="C91" s="44" t="s">
        <v>440</v>
      </c>
      <c r="D91">
        <v>2</v>
      </c>
      <c r="E91" s="50">
        <f>[1]集計FORM!E91</f>
        <v>2425</v>
      </c>
      <c r="F91" s="50">
        <f>[1]集計FORM!F91</f>
        <v>52</v>
      </c>
      <c r="G91" s="50">
        <f>[1]集計FORM!L91</f>
        <v>67</v>
      </c>
      <c r="H91" s="50">
        <f>[1]集計FORM!R91</f>
        <v>76</v>
      </c>
      <c r="I91" s="50">
        <f>[1]集計FORM!X91</f>
        <v>96</v>
      </c>
      <c r="J91" s="50">
        <f>[1]集計FORM!AD91</f>
        <v>237</v>
      </c>
      <c r="K91" s="50">
        <f>[1]集計FORM!AJ91</f>
        <v>209</v>
      </c>
      <c r="L91" s="50">
        <f>[1]集計FORM!AP91</f>
        <v>128</v>
      </c>
      <c r="M91" s="50">
        <f>[1]集計FORM!AV91</f>
        <v>123</v>
      </c>
      <c r="N91" s="50">
        <f>[1]集計FORM!BB91</f>
        <v>162</v>
      </c>
      <c r="O91" s="50">
        <f>[1]集計FORM!BH91</f>
        <v>152</v>
      </c>
      <c r="P91" s="50">
        <f>[1]集計FORM!BN91</f>
        <v>153</v>
      </c>
      <c r="Q91" s="50">
        <f>[1]集計FORM!BT91</f>
        <v>143</v>
      </c>
      <c r="R91" s="50">
        <f>[1]集計FORM!BZ91</f>
        <v>132</v>
      </c>
      <c r="S91" s="50">
        <f>[1]集計FORM!CF91</f>
        <v>121</v>
      </c>
      <c r="T91" s="50">
        <f>[1]集計FORM!CL91</f>
        <v>155</v>
      </c>
      <c r="U91" s="50">
        <f>[1]集計FORM!CR91</f>
        <v>128</v>
      </c>
      <c r="V91" s="50">
        <f>[1]集計FORM!CX91</f>
        <v>106</v>
      </c>
      <c r="W91" s="50">
        <f>[1]集計FORM!DD91</f>
        <v>97</v>
      </c>
      <c r="X91" s="50">
        <f>[1]集計FORM!DJ91</f>
        <v>56</v>
      </c>
      <c r="Y91" s="50">
        <f>[1]集計FORM!DP91</f>
        <v>28</v>
      </c>
      <c r="Z91" s="50">
        <f>[1]集計FORM!DV91</f>
        <v>3</v>
      </c>
      <c r="AA91" s="50">
        <f>[1]集計FORM!EB91</f>
        <v>1</v>
      </c>
      <c r="AB91" s="50">
        <f>[1]集計FORM!EH91</f>
        <v>0</v>
      </c>
      <c r="AC91" s="50">
        <f t="shared" si="1"/>
        <v>4</v>
      </c>
      <c r="AD91" s="50">
        <f>[1]集計FORM!EK91</f>
        <v>195</v>
      </c>
      <c r="AE91" s="50">
        <f>[1]集計FORM!EL91</f>
        <v>1535</v>
      </c>
      <c r="AF91" s="50">
        <f>[1]集計FORM!EM91</f>
        <v>695</v>
      </c>
      <c r="AG91" s="50">
        <f>[1]集計FORM!EO91</f>
        <v>8</v>
      </c>
      <c r="AH91" s="50">
        <f>[1]集計FORM!EP91</f>
        <v>63.3</v>
      </c>
      <c r="AI91" s="50">
        <f>[1]集計FORM!EQ91</f>
        <v>28.7</v>
      </c>
      <c r="AJ91" s="48">
        <f>[1]集計FORM!ER91</f>
        <v>47.6</v>
      </c>
      <c r="AK91" s="50">
        <f>[1]集計FORM!ES91</f>
        <v>0</v>
      </c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48"/>
      <c r="ES91" s="50"/>
    </row>
    <row r="92" spans="1:149" x14ac:dyDescent="0.15">
      <c r="A92" s="44" t="s">
        <v>97</v>
      </c>
      <c r="B92" s="44" t="s">
        <v>98</v>
      </c>
      <c r="C92" s="44" t="s">
        <v>441</v>
      </c>
      <c r="D92">
        <v>0</v>
      </c>
      <c r="E92" s="50">
        <f>[1]集計FORM!E92</f>
        <v>9638</v>
      </c>
      <c r="F92" s="50">
        <f>[1]集計FORM!F92</f>
        <v>255</v>
      </c>
      <c r="G92" s="50">
        <f>[1]集計FORM!L92</f>
        <v>310</v>
      </c>
      <c r="H92" s="50">
        <f>[1]集計FORM!R92</f>
        <v>328</v>
      </c>
      <c r="I92" s="50">
        <f>[1]集計FORM!X92</f>
        <v>399</v>
      </c>
      <c r="J92" s="50">
        <f>[1]集計FORM!AD92</f>
        <v>625</v>
      </c>
      <c r="K92" s="50">
        <f>[1]集計FORM!AJ92</f>
        <v>482</v>
      </c>
      <c r="L92" s="50">
        <f>[1]集計FORM!AP92</f>
        <v>468</v>
      </c>
      <c r="M92" s="50">
        <f>[1]集計FORM!AV92</f>
        <v>476</v>
      </c>
      <c r="N92" s="50">
        <f>[1]集計FORM!BB92</f>
        <v>621</v>
      </c>
      <c r="O92" s="50">
        <f>[1]集計FORM!BH92</f>
        <v>699</v>
      </c>
      <c r="P92" s="50">
        <f>[1]集計FORM!BN92</f>
        <v>626</v>
      </c>
      <c r="Q92" s="50">
        <f>[1]集計FORM!BT92</f>
        <v>650</v>
      </c>
      <c r="R92" s="50">
        <f>[1]集計FORM!BZ92</f>
        <v>537</v>
      </c>
      <c r="S92" s="50">
        <f>[1]集計FORM!CF92</f>
        <v>514</v>
      </c>
      <c r="T92" s="50">
        <f>[1]集計FORM!CL92</f>
        <v>761</v>
      </c>
      <c r="U92" s="50">
        <f>[1]集計FORM!CR92</f>
        <v>661</v>
      </c>
      <c r="V92" s="50">
        <f>[1]集計FORM!CX92</f>
        <v>550</v>
      </c>
      <c r="W92" s="50">
        <f>[1]集計FORM!DD92</f>
        <v>407</v>
      </c>
      <c r="X92" s="50">
        <f>[1]集計FORM!DJ92</f>
        <v>199</v>
      </c>
      <c r="Y92" s="50">
        <f>[1]集計FORM!DP92</f>
        <v>64</v>
      </c>
      <c r="Z92" s="50">
        <f>[1]集計FORM!DV92</f>
        <v>6</v>
      </c>
      <c r="AA92" s="50">
        <f>[1]集計FORM!EB92</f>
        <v>0</v>
      </c>
      <c r="AB92" s="50">
        <f>[1]集計FORM!EH92</f>
        <v>0</v>
      </c>
      <c r="AC92" s="50">
        <f t="shared" si="1"/>
        <v>6</v>
      </c>
      <c r="AD92" s="50">
        <f>[1]集計FORM!EK92</f>
        <v>893</v>
      </c>
      <c r="AE92" s="50">
        <f>[1]集計FORM!EL92</f>
        <v>5583</v>
      </c>
      <c r="AF92" s="50">
        <f>[1]集計FORM!EM92</f>
        <v>3162</v>
      </c>
      <c r="AG92" s="50">
        <f>[1]集計FORM!EO92</f>
        <v>9.3000000000000007</v>
      </c>
      <c r="AH92" s="50">
        <f>[1]集計FORM!EP92</f>
        <v>57.9</v>
      </c>
      <c r="AI92" s="50">
        <f>[1]集計FORM!EQ92</f>
        <v>32.799999999999997</v>
      </c>
      <c r="AJ92" s="48">
        <f>[1]集計FORM!ER92</f>
        <v>49.8</v>
      </c>
      <c r="AK92" s="50">
        <f>[1]集計FORM!ES92</f>
        <v>104</v>
      </c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48"/>
      <c r="ES92" s="50"/>
    </row>
    <row r="93" spans="1:149" x14ac:dyDescent="0.15">
      <c r="A93" s="44" t="s">
        <v>97</v>
      </c>
      <c r="B93" s="44" t="s">
        <v>98</v>
      </c>
      <c r="C93" s="44" t="s">
        <v>441</v>
      </c>
      <c r="D93">
        <v>1</v>
      </c>
      <c r="E93" s="50">
        <f>[1]集計FORM!E93</f>
        <v>4500</v>
      </c>
      <c r="F93" s="50">
        <f>[1]集計FORM!F93</f>
        <v>128</v>
      </c>
      <c r="G93" s="50">
        <f>[1]集計FORM!L93</f>
        <v>147</v>
      </c>
      <c r="H93" s="50">
        <f>[1]集計FORM!R93</f>
        <v>165</v>
      </c>
      <c r="I93" s="50">
        <f>[1]集計FORM!X93</f>
        <v>228</v>
      </c>
      <c r="J93" s="50">
        <f>[1]集計FORM!AD93</f>
        <v>319</v>
      </c>
      <c r="K93" s="50">
        <f>[1]集計FORM!AJ93</f>
        <v>228</v>
      </c>
      <c r="L93" s="50">
        <f>[1]集計FORM!AP93</f>
        <v>250</v>
      </c>
      <c r="M93" s="50">
        <f>[1]集計FORM!AV93</f>
        <v>227</v>
      </c>
      <c r="N93" s="50">
        <f>[1]集計FORM!BB93</f>
        <v>303</v>
      </c>
      <c r="O93" s="50">
        <f>[1]集計FORM!BH93</f>
        <v>354</v>
      </c>
      <c r="P93" s="50">
        <f>[1]集計FORM!BN93</f>
        <v>311</v>
      </c>
      <c r="Q93" s="50">
        <f>[1]集計FORM!BT93</f>
        <v>313</v>
      </c>
      <c r="R93" s="50">
        <f>[1]集計FORM!BZ93</f>
        <v>242</v>
      </c>
      <c r="S93" s="50">
        <f>[1]集計FORM!CF93</f>
        <v>260</v>
      </c>
      <c r="T93" s="50">
        <f>[1]集計FORM!CL93</f>
        <v>334</v>
      </c>
      <c r="U93" s="50">
        <f>[1]集計FORM!CR93</f>
        <v>272</v>
      </c>
      <c r="V93" s="50">
        <f>[1]集計FORM!CX93</f>
        <v>223</v>
      </c>
      <c r="W93" s="50">
        <f>[1]集計FORM!DD93</f>
        <v>123</v>
      </c>
      <c r="X93" s="50">
        <f>[1]集計FORM!DJ93</f>
        <v>63</v>
      </c>
      <c r="Y93" s="50">
        <f>[1]集計FORM!DP93</f>
        <v>8</v>
      </c>
      <c r="Z93" s="50">
        <f>[1]集計FORM!DV93</f>
        <v>2</v>
      </c>
      <c r="AA93" s="50">
        <f>[1]集計FORM!EB93</f>
        <v>0</v>
      </c>
      <c r="AB93" s="50">
        <f>[1]集計FORM!EH93</f>
        <v>0</v>
      </c>
      <c r="AC93" s="50">
        <f t="shared" si="1"/>
        <v>2</v>
      </c>
      <c r="AD93" s="50">
        <f>[1]集計FORM!EK93</f>
        <v>440</v>
      </c>
      <c r="AE93" s="50">
        <f>[1]集計FORM!EL93</f>
        <v>2775</v>
      </c>
      <c r="AF93" s="50">
        <f>[1]集計FORM!EM93</f>
        <v>1285</v>
      </c>
      <c r="AG93" s="50">
        <f>[1]集計FORM!EO93</f>
        <v>9.8000000000000007</v>
      </c>
      <c r="AH93" s="50">
        <f>[1]集計FORM!EP93</f>
        <v>61.7</v>
      </c>
      <c r="AI93" s="50">
        <f>[1]集計FORM!EQ93</f>
        <v>28.6</v>
      </c>
      <c r="AJ93" s="48">
        <f>[1]集計FORM!ER93</f>
        <v>47.4</v>
      </c>
      <c r="AK93" s="50">
        <f>[1]集計FORM!ES93</f>
        <v>0</v>
      </c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48"/>
      <c r="ES93" s="50"/>
    </row>
    <row r="94" spans="1:149" x14ac:dyDescent="0.15">
      <c r="A94" s="44" t="s">
        <v>97</v>
      </c>
      <c r="B94" s="44" t="s">
        <v>98</v>
      </c>
      <c r="C94" s="44" t="s">
        <v>441</v>
      </c>
      <c r="D94">
        <v>2</v>
      </c>
      <c r="E94" s="50">
        <f>[1]集計FORM!E94</f>
        <v>5138</v>
      </c>
      <c r="F94" s="50">
        <f>[1]集計FORM!F94</f>
        <v>127</v>
      </c>
      <c r="G94" s="50">
        <f>[1]集計FORM!L94</f>
        <v>163</v>
      </c>
      <c r="H94" s="50">
        <f>[1]集計FORM!R94</f>
        <v>163</v>
      </c>
      <c r="I94" s="50">
        <f>[1]集計FORM!X94</f>
        <v>171</v>
      </c>
      <c r="J94" s="50">
        <f>[1]集計FORM!AD94</f>
        <v>306</v>
      </c>
      <c r="K94" s="50">
        <f>[1]集計FORM!AJ94</f>
        <v>254</v>
      </c>
      <c r="L94" s="50">
        <f>[1]集計FORM!AP94</f>
        <v>218</v>
      </c>
      <c r="M94" s="50">
        <f>[1]集計FORM!AV94</f>
        <v>249</v>
      </c>
      <c r="N94" s="50">
        <f>[1]集計FORM!BB94</f>
        <v>318</v>
      </c>
      <c r="O94" s="50">
        <f>[1]集計FORM!BH94</f>
        <v>345</v>
      </c>
      <c r="P94" s="50">
        <f>[1]集計FORM!BN94</f>
        <v>315</v>
      </c>
      <c r="Q94" s="50">
        <f>[1]集計FORM!BT94</f>
        <v>337</v>
      </c>
      <c r="R94" s="50">
        <f>[1]集計FORM!BZ94</f>
        <v>295</v>
      </c>
      <c r="S94" s="50">
        <f>[1]集計FORM!CF94</f>
        <v>254</v>
      </c>
      <c r="T94" s="50">
        <f>[1]集計FORM!CL94</f>
        <v>427</v>
      </c>
      <c r="U94" s="50">
        <f>[1]集計FORM!CR94</f>
        <v>389</v>
      </c>
      <c r="V94" s="50">
        <f>[1]集計FORM!CX94</f>
        <v>327</v>
      </c>
      <c r="W94" s="50">
        <f>[1]集計FORM!DD94</f>
        <v>284</v>
      </c>
      <c r="X94" s="50">
        <f>[1]集計FORM!DJ94</f>
        <v>136</v>
      </c>
      <c r="Y94" s="50">
        <f>[1]集計FORM!DP94</f>
        <v>56</v>
      </c>
      <c r="Z94" s="50">
        <f>[1]集計FORM!DV94</f>
        <v>4</v>
      </c>
      <c r="AA94" s="50">
        <f>[1]集計FORM!EB94</f>
        <v>0</v>
      </c>
      <c r="AB94" s="50">
        <f>[1]集計FORM!EH94</f>
        <v>0</v>
      </c>
      <c r="AC94" s="50">
        <f t="shared" si="1"/>
        <v>4</v>
      </c>
      <c r="AD94" s="50">
        <f>[1]集計FORM!EK94</f>
        <v>453</v>
      </c>
      <c r="AE94" s="50">
        <f>[1]集計FORM!EL94</f>
        <v>2808</v>
      </c>
      <c r="AF94" s="50">
        <f>[1]集計FORM!EM94</f>
        <v>1877</v>
      </c>
      <c r="AG94" s="50">
        <f>[1]集計FORM!EO94</f>
        <v>8.8000000000000007</v>
      </c>
      <c r="AH94" s="50">
        <f>[1]集計FORM!EP94</f>
        <v>54.7</v>
      </c>
      <c r="AI94" s="50">
        <f>[1]集計FORM!EQ94</f>
        <v>36.5</v>
      </c>
      <c r="AJ94" s="48">
        <f>[1]集計FORM!ER94</f>
        <v>52</v>
      </c>
      <c r="AK94" s="50">
        <f>[1]集計FORM!ES94</f>
        <v>0</v>
      </c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48"/>
      <c r="ES94" s="50"/>
    </row>
    <row r="95" spans="1:149" x14ac:dyDescent="0.15">
      <c r="A95" s="44" t="s">
        <v>99</v>
      </c>
      <c r="B95" s="44" t="s">
        <v>100</v>
      </c>
      <c r="C95" s="44" t="s">
        <v>442</v>
      </c>
      <c r="D95">
        <v>0</v>
      </c>
      <c r="E95" s="50">
        <f>[1]集計FORM!E95</f>
        <v>3948</v>
      </c>
      <c r="F95" s="50">
        <f>[1]集計FORM!F95</f>
        <v>134</v>
      </c>
      <c r="G95" s="50">
        <f>[1]集計FORM!L95</f>
        <v>156</v>
      </c>
      <c r="H95" s="50">
        <f>[1]集計FORM!R95</f>
        <v>165</v>
      </c>
      <c r="I95" s="50">
        <f>[1]集計FORM!X95</f>
        <v>178</v>
      </c>
      <c r="J95" s="50">
        <f>[1]集計FORM!AD95</f>
        <v>287</v>
      </c>
      <c r="K95" s="50">
        <f>[1]集計FORM!AJ95</f>
        <v>240</v>
      </c>
      <c r="L95" s="50">
        <f>[1]集計FORM!AP95</f>
        <v>235</v>
      </c>
      <c r="M95" s="50">
        <f>[1]集計FORM!AV95</f>
        <v>271</v>
      </c>
      <c r="N95" s="50">
        <f>[1]集計FORM!BB95</f>
        <v>258</v>
      </c>
      <c r="O95" s="50">
        <f>[1]集計FORM!BH95</f>
        <v>316</v>
      </c>
      <c r="P95" s="50">
        <f>[1]集計FORM!BN95</f>
        <v>229</v>
      </c>
      <c r="Q95" s="50">
        <f>[1]集計FORM!BT95</f>
        <v>238</v>
      </c>
      <c r="R95" s="50">
        <f>[1]集計FORM!BZ95</f>
        <v>208</v>
      </c>
      <c r="S95" s="50">
        <f>[1]集計FORM!CF95</f>
        <v>164</v>
      </c>
      <c r="T95" s="50">
        <f>[1]集計FORM!CL95</f>
        <v>297</v>
      </c>
      <c r="U95" s="50">
        <f>[1]集計FORM!CR95</f>
        <v>212</v>
      </c>
      <c r="V95" s="50">
        <f>[1]集計FORM!CX95</f>
        <v>170</v>
      </c>
      <c r="W95" s="50">
        <f>[1]集計FORM!DD95</f>
        <v>108</v>
      </c>
      <c r="X95" s="50">
        <f>[1]集計FORM!DJ95</f>
        <v>59</v>
      </c>
      <c r="Y95" s="50">
        <f>[1]集計FORM!DP95</f>
        <v>20</v>
      </c>
      <c r="Z95" s="50">
        <f>[1]集計FORM!DV95</f>
        <v>3</v>
      </c>
      <c r="AA95" s="50">
        <f>[1]集計FORM!EB95</f>
        <v>0</v>
      </c>
      <c r="AB95" s="50">
        <f>[1]集計FORM!EH95</f>
        <v>0</v>
      </c>
      <c r="AC95" s="50">
        <f t="shared" si="1"/>
        <v>3</v>
      </c>
      <c r="AD95" s="50">
        <f>[1]集計FORM!EK95</f>
        <v>455</v>
      </c>
      <c r="AE95" s="50">
        <f>[1]集計FORM!EL95</f>
        <v>2460</v>
      </c>
      <c r="AF95" s="50">
        <f>[1]集計FORM!EM95</f>
        <v>1033</v>
      </c>
      <c r="AG95" s="50">
        <f>[1]集計FORM!EO95</f>
        <v>11.5</v>
      </c>
      <c r="AH95" s="50">
        <f>[1]集計FORM!EP95</f>
        <v>62.3</v>
      </c>
      <c r="AI95" s="50">
        <f>[1]集計FORM!EQ95</f>
        <v>26.2</v>
      </c>
      <c r="AJ95" s="48">
        <f>[1]集計FORM!ER95</f>
        <v>45.7</v>
      </c>
      <c r="AK95" s="50">
        <f>[1]集計FORM!ES95</f>
        <v>102</v>
      </c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48"/>
      <c r="ES95" s="50"/>
    </row>
    <row r="96" spans="1:149" x14ac:dyDescent="0.15">
      <c r="A96" s="44" t="s">
        <v>99</v>
      </c>
      <c r="B96" s="44" t="s">
        <v>100</v>
      </c>
      <c r="C96" s="44" t="s">
        <v>442</v>
      </c>
      <c r="D96">
        <v>1</v>
      </c>
      <c r="E96" s="50">
        <f>[1]集計FORM!E96</f>
        <v>1865</v>
      </c>
      <c r="F96" s="50">
        <f>[1]集計FORM!F96</f>
        <v>83</v>
      </c>
      <c r="G96" s="50">
        <f>[1]集計FORM!L96</f>
        <v>72</v>
      </c>
      <c r="H96" s="50">
        <f>[1]集計FORM!R96</f>
        <v>84</v>
      </c>
      <c r="I96" s="50">
        <f>[1]集計FORM!X96</f>
        <v>79</v>
      </c>
      <c r="J96" s="50">
        <f>[1]集計FORM!AD96</f>
        <v>153</v>
      </c>
      <c r="K96" s="50">
        <f>[1]集計FORM!AJ96</f>
        <v>123</v>
      </c>
      <c r="L96" s="50">
        <f>[1]集計FORM!AP96</f>
        <v>123</v>
      </c>
      <c r="M96" s="50">
        <f>[1]集計FORM!AV96</f>
        <v>132</v>
      </c>
      <c r="N96" s="50">
        <f>[1]集計FORM!BB96</f>
        <v>124</v>
      </c>
      <c r="O96" s="50">
        <f>[1]集計FORM!BH96</f>
        <v>159</v>
      </c>
      <c r="P96" s="50">
        <f>[1]集計FORM!BN96</f>
        <v>108</v>
      </c>
      <c r="Q96" s="50">
        <f>[1]集計FORM!BT96</f>
        <v>116</v>
      </c>
      <c r="R96" s="50">
        <f>[1]集計FORM!BZ96</f>
        <v>98</v>
      </c>
      <c r="S96" s="50">
        <f>[1]集計FORM!CF96</f>
        <v>74</v>
      </c>
      <c r="T96" s="50">
        <f>[1]集計FORM!CL96</f>
        <v>140</v>
      </c>
      <c r="U96" s="50">
        <f>[1]集計FORM!CR96</f>
        <v>75</v>
      </c>
      <c r="V96" s="50">
        <f>[1]集計FORM!CX96</f>
        <v>65</v>
      </c>
      <c r="W96" s="50">
        <f>[1]集計FORM!DD96</f>
        <v>35</v>
      </c>
      <c r="X96" s="50">
        <f>[1]集計FORM!DJ96</f>
        <v>19</v>
      </c>
      <c r="Y96" s="50">
        <f>[1]集計FORM!DP96</f>
        <v>3</v>
      </c>
      <c r="Z96" s="50">
        <f>[1]集計FORM!DV96</f>
        <v>0</v>
      </c>
      <c r="AA96" s="50">
        <f>[1]集計FORM!EB96</f>
        <v>0</v>
      </c>
      <c r="AB96" s="50">
        <f>[1]集計FORM!EH96</f>
        <v>0</v>
      </c>
      <c r="AC96" s="50">
        <f t="shared" si="1"/>
        <v>0</v>
      </c>
      <c r="AD96" s="50">
        <f>[1]集計FORM!EK96</f>
        <v>239</v>
      </c>
      <c r="AE96" s="50">
        <f>[1]集計FORM!EL96</f>
        <v>1215</v>
      </c>
      <c r="AF96" s="50">
        <f>[1]集計FORM!EM96</f>
        <v>411</v>
      </c>
      <c r="AG96" s="50">
        <f>[1]集計FORM!EO96</f>
        <v>12.8</v>
      </c>
      <c r="AH96" s="50">
        <f>[1]集計FORM!EP96</f>
        <v>65.099999999999994</v>
      </c>
      <c r="AI96" s="50">
        <f>[1]集計FORM!EQ96</f>
        <v>22</v>
      </c>
      <c r="AJ96" s="48">
        <f>[1]集計FORM!ER96</f>
        <v>43.3</v>
      </c>
      <c r="AK96" s="50">
        <f>[1]集計FORM!ES96</f>
        <v>0</v>
      </c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48"/>
      <c r="ES96" s="50"/>
    </row>
    <row r="97" spans="1:149" x14ac:dyDescent="0.15">
      <c r="A97" s="44" t="s">
        <v>99</v>
      </c>
      <c r="B97" s="44" t="s">
        <v>100</v>
      </c>
      <c r="C97" s="44" t="s">
        <v>442</v>
      </c>
      <c r="D97">
        <v>2</v>
      </c>
      <c r="E97" s="50">
        <f>[1]集計FORM!E97</f>
        <v>2083</v>
      </c>
      <c r="F97" s="50">
        <f>[1]集計FORM!F97</f>
        <v>51</v>
      </c>
      <c r="G97" s="50">
        <f>[1]集計FORM!L97</f>
        <v>84</v>
      </c>
      <c r="H97" s="50">
        <f>[1]集計FORM!R97</f>
        <v>81</v>
      </c>
      <c r="I97" s="50">
        <f>[1]集計FORM!X97</f>
        <v>99</v>
      </c>
      <c r="J97" s="50">
        <f>[1]集計FORM!AD97</f>
        <v>134</v>
      </c>
      <c r="K97" s="50">
        <f>[1]集計FORM!AJ97</f>
        <v>117</v>
      </c>
      <c r="L97" s="50">
        <f>[1]集計FORM!AP97</f>
        <v>112</v>
      </c>
      <c r="M97" s="50">
        <f>[1]集計FORM!AV97</f>
        <v>139</v>
      </c>
      <c r="N97" s="50">
        <f>[1]集計FORM!BB97</f>
        <v>134</v>
      </c>
      <c r="O97" s="50">
        <f>[1]集計FORM!BH97</f>
        <v>157</v>
      </c>
      <c r="P97" s="50">
        <f>[1]集計FORM!BN97</f>
        <v>121</v>
      </c>
      <c r="Q97" s="50">
        <f>[1]集計FORM!BT97</f>
        <v>122</v>
      </c>
      <c r="R97" s="50">
        <f>[1]集計FORM!BZ97</f>
        <v>110</v>
      </c>
      <c r="S97" s="50">
        <f>[1]集計FORM!CF97</f>
        <v>90</v>
      </c>
      <c r="T97" s="50">
        <f>[1]集計FORM!CL97</f>
        <v>157</v>
      </c>
      <c r="U97" s="50">
        <f>[1]集計FORM!CR97</f>
        <v>137</v>
      </c>
      <c r="V97" s="50">
        <f>[1]集計FORM!CX97</f>
        <v>105</v>
      </c>
      <c r="W97" s="50">
        <f>[1]集計FORM!DD97</f>
        <v>73</v>
      </c>
      <c r="X97" s="50">
        <f>[1]集計FORM!DJ97</f>
        <v>40</v>
      </c>
      <c r="Y97" s="50">
        <f>[1]集計FORM!DP97</f>
        <v>17</v>
      </c>
      <c r="Z97" s="50">
        <f>[1]集計FORM!DV97</f>
        <v>3</v>
      </c>
      <c r="AA97" s="50">
        <f>[1]集計FORM!EB97</f>
        <v>0</v>
      </c>
      <c r="AB97" s="50">
        <f>[1]集計FORM!EH97</f>
        <v>0</v>
      </c>
      <c r="AC97" s="50">
        <f t="shared" si="1"/>
        <v>3</v>
      </c>
      <c r="AD97" s="50">
        <f>[1]集計FORM!EK97</f>
        <v>216</v>
      </c>
      <c r="AE97" s="50">
        <f>[1]集計FORM!EL97</f>
        <v>1245</v>
      </c>
      <c r="AF97" s="50">
        <f>[1]集計FORM!EM97</f>
        <v>622</v>
      </c>
      <c r="AG97" s="50">
        <f>[1]集計FORM!EO97</f>
        <v>10.4</v>
      </c>
      <c r="AH97" s="50">
        <f>[1]集計FORM!EP97</f>
        <v>59.8</v>
      </c>
      <c r="AI97" s="50">
        <f>[1]集計FORM!EQ97</f>
        <v>29.9</v>
      </c>
      <c r="AJ97" s="48">
        <f>[1]集計FORM!ER97</f>
        <v>47.9</v>
      </c>
      <c r="AK97" s="50">
        <f>[1]集計FORM!ES97</f>
        <v>0</v>
      </c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48"/>
      <c r="ES97" s="50"/>
    </row>
    <row r="98" spans="1:149" x14ac:dyDescent="0.15">
      <c r="A98" s="44" t="s">
        <v>101</v>
      </c>
      <c r="B98" s="44" t="s">
        <v>102</v>
      </c>
      <c r="C98" s="44" t="s">
        <v>443</v>
      </c>
      <c r="D98">
        <v>0</v>
      </c>
      <c r="E98" s="50">
        <f>[1]集計FORM!E98</f>
        <v>2913</v>
      </c>
      <c r="F98" s="50">
        <f>[1]集計FORM!F98</f>
        <v>116</v>
      </c>
      <c r="G98" s="50">
        <f>[1]集計FORM!L98</f>
        <v>119</v>
      </c>
      <c r="H98" s="50">
        <f>[1]集計FORM!R98</f>
        <v>144</v>
      </c>
      <c r="I98" s="50">
        <f>[1]集計FORM!X98</f>
        <v>144</v>
      </c>
      <c r="J98" s="50">
        <f>[1]集計FORM!AD98</f>
        <v>166</v>
      </c>
      <c r="K98" s="50">
        <f>[1]集計FORM!AJ98</f>
        <v>158</v>
      </c>
      <c r="L98" s="50">
        <f>[1]集計FORM!AP98</f>
        <v>148</v>
      </c>
      <c r="M98" s="50">
        <f>[1]集計FORM!AV98</f>
        <v>185</v>
      </c>
      <c r="N98" s="50">
        <f>[1]集計FORM!BB98</f>
        <v>235</v>
      </c>
      <c r="O98" s="50">
        <f>[1]集計FORM!BH98</f>
        <v>269</v>
      </c>
      <c r="P98" s="50">
        <f>[1]集計FORM!BN98</f>
        <v>212</v>
      </c>
      <c r="Q98" s="50">
        <f>[1]集計FORM!BT98</f>
        <v>152</v>
      </c>
      <c r="R98" s="50">
        <f>[1]集計FORM!BZ98</f>
        <v>110</v>
      </c>
      <c r="S98" s="50">
        <f>[1]集計FORM!CF98</f>
        <v>134</v>
      </c>
      <c r="T98" s="50">
        <f>[1]集計FORM!CL98</f>
        <v>200</v>
      </c>
      <c r="U98" s="50">
        <f>[1]集計FORM!CR98</f>
        <v>146</v>
      </c>
      <c r="V98" s="50">
        <f>[1]集計FORM!CX98</f>
        <v>131</v>
      </c>
      <c r="W98" s="50">
        <f>[1]集計FORM!DD98</f>
        <v>94</v>
      </c>
      <c r="X98" s="50">
        <f>[1]集計FORM!DJ98</f>
        <v>37</v>
      </c>
      <c r="Y98" s="50">
        <f>[1]集計FORM!DP98</f>
        <v>12</v>
      </c>
      <c r="Z98" s="50">
        <f>[1]集計FORM!DV98</f>
        <v>0</v>
      </c>
      <c r="AA98" s="50">
        <f>[1]集計FORM!EB98</f>
        <v>1</v>
      </c>
      <c r="AB98" s="50">
        <f>[1]集計FORM!EH98</f>
        <v>0</v>
      </c>
      <c r="AC98" s="50">
        <f t="shared" si="1"/>
        <v>1</v>
      </c>
      <c r="AD98" s="50">
        <f>[1]集計FORM!EK98</f>
        <v>379</v>
      </c>
      <c r="AE98" s="50">
        <f>[1]集計FORM!EL98</f>
        <v>1779</v>
      </c>
      <c r="AF98" s="50">
        <f>[1]集計FORM!EM98</f>
        <v>755</v>
      </c>
      <c r="AG98" s="50">
        <f>[1]集計FORM!EO98</f>
        <v>13</v>
      </c>
      <c r="AH98" s="50">
        <f>[1]集計FORM!EP98</f>
        <v>61.1</v>
      </c>
      <c r="AI98" s="50">
        <f>[1]集計FORM!EQ98</f>
        <v>25.9</v>
      </c>
      <c r="AJ98" s="48">
        <f>[1]集計FORM!ER98</f>
        <v>45.3</v>
      </c>
      <c r="AK98" s="50">
        <f>[1]集計FORM!ES98</f>
        <v>106</v>
      </c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48"/>
      <c r="ES98" s="50"/>
    </row>
    <row r="99" spans="1:149" x14ac:dyDescent="0.15">
      <c r="A99" s="44" t="s">
        <v>101</v>
      </c>
      <c r="B99" s="44" t="s">
        <v>102</v>
      </c>
      <c r="C99" s="44" t="s">
        <v>443</v>
      </c>
      <c r="D99">
        <v>1</v>
      </c>
      <c r="E99" s="50">
        <f>[1]集計FORM!E99</f>
        <v>1351</v>
      </c>
      <c r="F99" s="50">
        <f>[1]集計FORM!F99</f>
        <v>54</v>
      </c>
      <c r="G99" s="50">
        <f>[1]集計FORM!L99</f>
        <v>64</v>
      </c>
      <c r="H99" s="50">
        <f>[1]集計FORM!R99</f>
        <v>71</v>
      </c>
      <c r="I99" s="50">
        <f>[1]集計FORM!X99</f>
        <v>67</v>
      </c>
      <c r="J99" s="50">
        <f>[1]集計FORM!AD99</f>
        <v>89</v>
      </c>
      <c r="K99" s="50">
        <f>[1]集計FORM!AJ99</f>
        <v>71</v>
      </c>
      <c r="L99" s="50">
        <f>[1]集計FORM!AP99</f>
        <v>76</v>
      </c>
      <c r="M99" s="50">
        <f>[1]集計FORM!AV99</f>
        <v>90</v>
      </c>
      <c r="N99" s="50">
        <f>[1]集計FORM!BB99</f>
        <v>111</v>
      </c>
      <c r="O99" s="50">
        <f>[1]集計FORM!BH99</f>
        <v>117</v>
      </c>
      <c r="P99" s="50">
        <f>[1]集計FORM!BN99</f>
        <v>101</v>
      </c>
      <c r="Q99" s="50">
        <f>[1]集計FORM!BT99</f>
        <v>76</v>
      </c>
      <c r="R99" s="50">
        <f>[1]集計FORM!BZ99</f>
        <v>54</v>
      </c>
      <c r="S99" s="50">
        <f>[1]集計FORM!CF99</f>
        <v>67</v>
      </c>
      <c r="T99" s="50">
        <f>[1]集計FORM!CL99</f>
        <v>86</v>
      </c>
      <c r="U99" s="50">
        <f>[1]集計FORM!CR99</f>
        <v>60</v>
      </c>
      <c r="V99" s="50">
        <f>[1]集計FORM!CX99</f>
        <v>47</v>
      </c>
      <c r="W99" s="50">
        <f>[1]集計FORM!DD99</f>
        <v>41</v>
      </c>
      <c r="X99" s="50">
        <f>[1]集計FORM!DJ99</f>
        <v>7</v>
      </c>
      <c r="Y99" s="50">
        <f>[1]集計FORM!DP99</f>
        <v>1</v>
      </c>
      <c r="Z99" s="50">
        <f>[1]集計FORM!DV99</f>
        <v>0</v>
      </c>
      <c r="AA99" s="50">
        <f>[1]集計FORM!EB99</f>
        <v>1</v>
      </c>
      <c r="AB99" s="50">
        <f>[1]集計FORM!EH99</f>
        <v>0</v>
      </c>
      <c r="AC99" s="50">
        <f t="shared" si="1"/>
        <v>1</v>
      </c>
      <c r="AD99" s="50">
        <f>[1]集計FORM!EK99</f>
        <v>189</v>
      </c>
      <c r="AE99" s="50">
        <f>[1]集計FORM!EL99</f>
        <v>852</v>
      </c>
      <c r="AF99" s="50">
        <f>[1]集計FORM!EM99</f>
        <v>310</v>
      </c>
      <c r="AG99" s="50">
        <f>[1]集計FORM!EO99</f>
        <v>14</v>
      </c>
      <c r="AH99" s="50">
        <f>[1]集計FORM!EP99</f>
        <v>63.1</v>
      </c>
      <c r="AI99" s="50">
        <f>[1]集計FORM!EQ99</f>
        <v>22.9</v>
      </c>
      <c r="AJ99" s="48">
        <f>[1]集計FORM!ER99</f>
        <v>43.5</v>
      </c>
      <c r="AK99" s="50">
        <f>[1]集計FORM!ES99</f>
        <v>0</v>
      </c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48"/>
      <c r="ES99" s="50"/>
    </row>
    <row r="100" spans="1:149" x14ac:dyDescent="0.15">
      <c r="A100" s="44" t="s">
        <v>101</v>
      </c>
      <c r="B100" s="44" t="s">
        <v>102</v>
      </c>
      <c r="C100" s="44" t="s">
        <v>443</v>
      </c>
      <c r="D100">
        <v>2</v>
      </c>
      <c r="E100" s="50">
        <f>[1]集計FORM!E100</f>
        <v>1562</v>
      </c>
      <c r="F100" s="50">
        <f>[1]集計FORM!F100</f>
        <v>62</v>
      </c>
      <c r="G100" s="50">
        <f>[1]集計FORM!L100</f>
        <v>55</v>
      </c>
      <c r="H100" s="50">
        <f>[1]集計FORM!R100</f>
        <v>73</v>
      </c>
      <c r="I100" s="50">
        <f>[1]集計FORM!X100</f>
        <v>77</v>
      </c>
      <c r="J100" s="50">
        <f>[1]集計FORM!AD100</f>
        <v>77</v>
      </c>
      <c r="K100" s="50">
        <f>[1]集計FORM!AJ100</f>
        <v>87</v>
      </c>
      <c r="L100" s="50">
        <f>[1]集計FORM!AP100</f>
        <v>72</v>
      </c>
      <c r="M100" s="50">
        <f>[1]集計FORM!AV100</f>
        <v>95</v>
      </c>
      <c r="N100" s="50">
        <f>[1]集計FORM!BB100</f>
        <v>124</v>
      </c>
      <c r="O100" s="50">
        <f>[1]集計FORM!BH100</f>
        <v>152</v>
      </c>
      <c r="P100" s="50">
        <f>[1]集計FORM!BN100</f>
        <v>111</v>
      </c>
      <c r="Q100" s="50">
        <f>[1]集計FORM!BT100</f>
        <v>76</v>
      </c>
      <c r="R100" s="50">
        <f>[1]集計FORM!BZ100</f>
        <v>56</v>
      </c>
      <c r="S100" s="50">
        <f>[1]集計FORM!CF100</f>
        <v>67</v>
      </c>
      <c r="T100" s="50">
        <f>[1]集計FORM!CL100</f>
        <v>114</v>
      </c>
      <c r="U100" s="50">
        <f>[1]集計FORM!CR100</f>
        <v>86</v>
      </c>
      <c r="V100" s="50">
        <f>[1]集計FORM!CX100</f>
        <v>84</v>
      </c>
      <c r="W100" s="50">
        <f>[1]集計FORM!DD100</f>
        <v>53</v>
      </c>
      <c r="X100" s="50">
        <f>[1]集計FORM!DJ100</f>
        <v>30</v>
      </c>
      <c r="Y100" s="50">
        <f>[1]集計FORM!DP100</f>
        <v>11</v>
      </c>
      <c r="Z100" s="50">
        <f>[1]集計FORM!DV100</f>
        <v>0</v>
      </c>
      <c r="AA100" s="50">
        <f>[1]集計FORM!EB100</f>
        <v>0</v>
      </c>
      <c r="AB100" s="50">
        <f>[1]集計FORM!EH100</f>
        <v>0</v>
      </c>
      <c r="AC100" s="50">
        <f t="shared" si="1"/>
        <v>0</v>
      </c>
      <c r="AD100" s="50">
        <f>[1]集計FORM!EK100</f>
        <v>190</v>
      </c>
      <c r="AE100" s="50">
        <f>[1]集計FORM!EL100</f>
        <v>927</v>
      </c>
      <c r="AF100" s="50">
        <f>[1]集計FORM!EM100</f>
        <v>445</v>
      </c>
      <c r="AG100" s="50">
        <f>[1]集計FORM!EO100</f>
        <v>12.2</v>
      </c>
      <c r="AH100" s="50">
        <f>[1]集計FORM!EP100</f>
        <v>59.3</v>
      </c>
      <c r="AI100" s="50">
        <f>[1]集計FORM!EQ100</f>
        <v>28.5</v>
      </c>
      <c r="AJ100" s="48">
        <f>[1]集計FORM!ER100</f>
        <v>46.8</v>
      </c>
      <c r="AK100" s="50">
        <f>[1]集計FORM!ES100</f>
        <v>0</v>
      </c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48"/>
      <c r="ES100" s="50"/>
    </row>
    <row r="101" spans="1:149" x14ac:dyDescent="0.15">
      <c r="A101" s="44" t="s">
        <v>103</v>
      </c>
      <c r="B101" s="44" t="s">
        <v>104</v>
      </c>
      <c r="C101" s="44" t="s">
        <v>444</v>
      </c>
      <c r="D101">
        <v>0</v>
      </c>
      <c r="E101" s="50">
        <f>[1]集計FORM!E101</f>
        <v>3537</v>
      </c>
      <c r="F101" s="50">
        <f>[1]集計FORM!F101</f>
        <v>98</v>
      </c>
      <c r="G101" s="50">
        <f>[1]集計FORM!L101</f>
        <v>160</v>
      </c>
      <c r="H101" s="50">
        <f>[1]集計FORM!R101</f>
        <v>147</v>
      </c>
      <c r="I101" s="50">
        <f>[1]集計FORM!X101</f>
        <v>161</v>
      </c>
      <c r="J101" s="50">
        <f>[1]集計FORM!AD101</f>
        <v>222</v>
      </c>
      <c r="K101" s="50">
        <f>[1]集計FORM!AJ101</f>
        <v>168</v>
      </c>
      <c r="L101" s="50">
        <f>[1]集計FORM!AP101</f>
        <v>164</v>
      </c>
      <c r="M101" s="50">
        <f>[1]集計FORM!AV101</f>
        <v>196</v>
      </c>
      <c r="N101" s="50">
        <f>[1]集計FORM!BB101</f>
        <v>256</v>
      </c>
      <c r="O101" s="50">
        <f>[1]集計FORM!BH101</f>
        <v>271</v>
      </c>
      <c r="P101" s="50">
        <f>[1]集計FORM!BN101</f>
        <v>263</v>
      </c>
      <c r="Q101" s="50">
        <f>[1]集計FORM!BT101</f>
        <v>231</v>
      </c>
      <c r="R101" s="50">
        <f>[1]集計FORM!BZ101</f>
        <v>216</v>
      </c>
      <c r="S101" s="50">
        <f>[1]集計FORM!CF101</f>
        <v>191</v>
      </c>
      <c r="T101" s="50">
        <f>[1]集計FORM!CL101</f>
        <v>260</v>
      </c>
      <c r="U101" s="50">
        <f>[1]集計FORM!CR101</f>
        <v>198</v>
      </c>
      <c r="V101" s="50">
        <f>[1]集計FORM!CX101</f>
        <v>142</v>
      </c>
      <c r="W101" s="50">
        <f>[1]集計FORM!DD101</f>
        <v>106</v>
      </c>
      <c r="X101" s="50">
        <f>[1]集計FORM!DJ101</f>
        <v>60</v>
      </c>
      <c r="Y101" s="50">
        <f>[1]集計FORM!DP101</f>
        <v>24</v>
      </c>
      <c r="Z101" s="50">
        <f>[1]集計FORM!DV101</f>
        <v>2</v>
      </c>
      <c r="AA101" s="50">
        <f>[1]集計FORM!EB101</f>
        <v>1</v>
      </c>
      <c r="AB101" s="50">
        <f>[1]集計FORM!EH101</f>
        <v>0</v>
      </c>
      <c r="AC101" s="50">
        <f t="shared" si="1"/>
        <v>3</v>
      </c>
      <c r="AD101" s="50">
        <f>[1]集計FORM!EK101</f>
        <v>405</v>
      </c>
      <c r="AE101" s="50">
        <f>[1]集計FORM!EL101</f>
        <v>2148</v>
      </c>
      <c r="AF101" s="50">
        <f>[1]集計FORM!EM101</f>
        <v>984</v>
      </c>
      <c r="AG101" s="50">
        <f>[1]集計FORM!EO101</f>
        <v>11.5</v>
      </c>
      <c r="AH101" s="50">
        <f>[1]集計FORM!EP101</f>
        <v>60.7</v>
      </c>
      <c r="AI101" s="50">
        <f>[1]集計FORM!EQ101</f>
        <v>27.8</v>
      </c>
      <c r="AJ101" s="48">
        <f>[1]集計FORM!ER101</f>
        <v>47.3</v>
      </c>
      <c r="AK101" s="50">
        <f>[1]集計FORM!ES101</f>
        <v>106</v>
      </c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48"/>
      <c r="ES101" s="50"/>
    </row>
    <row r="102" spans="1:149" x14ac:dyDescent="0.15">
      <c r="A102" s="44" t="s">
        <v>103</v>
      </c>
      <c r="B102" s="44" t="s">
        <v>104</v>
      </c>
      <c r="C102" s="44" t="s">
        <v>444</v>
      </c>
      <c r="D102">
        <v>1</v>
      </c>
      <c r="E102" s="50">
        <f>[1]集計FORM!E102</f>
        <v>1569</v>
      </c>
      <c r="F102" s="50">
        <f>[1]集計FORM!F102</f>
        <v>49</v>
      </c>
      <c r="G102" s="50">
        <f>[1]集計FORM!L102</f>
        <v>82</v>
      </c>
      <c r="H102" s="50">
        <f>[1]集計FORM!R102</f>
        <v>79</v>
      </c>
      <c r="I102" s="50">
        <f>[1]集計FORM!X102</f>
        <v>80</v>
      </c>
      <c r="J102" s="50">
        <f>[1]集計FORM!AD102</f>
        <v>102</v>
      </c>
      <c r="K102" s="50">
        <f>[1]集計FORM!AJ102</f>
        <v>71</v>
      </c>
      <c r="L102" s="50">
        <f>[1]集計FORM!AP102</f>
        <v>71</v>
      </c>
      <c r="M102" s="50">
        <f>[1]集計FORM!AV102</f>
        <v>87</v>
      </c>
      <c r="N102" s="50">
        <f>[1]集計FORM!BB102</f>
        <v>119</v>
      </c>
      <c r="O102" s="50">
        <f>[1]集計FORM!BH102</f>
        <v>115</v>
      </c>
      <c r="P102" s="50">
        <f>[1]集計FORM!BN102</f>
        <v>109</v>
      </c>
      <c r="Q102" s="50">
        <f>[1]集計FORM!BT102</f>
        <v>109</v>
      </c>
      <c r="R102" s="50">
        <f>[1]集計FORM!BZ102</f>
        <v>106</v>
      </c>
      <c r="S102" s="50">
        <f>[1]集計FORM!CF102</f>
        <v>82</v>
      </c>
      <c r="T102" s="50">
        <f>[1]集計FORM!CL102</f>
        <v>117</v>
      </c>
      <c r="U102" s="50">
        <f>[1]集計FORM!CR102</f>
        <v>81</v>
      </c>
      <c r="V102" s="50">
        <f>[1]集計FORM!CX102</f>
        <v>53</v>
      </c>
      <c r="W102" s="50">
        <f>[1]集計FORM!DD102</f>
        <v>37</v>
      </c>
      <c r="X102" s="50">
        <f>[1]集計FORM!DJ102</f>
        <v>14</v>
      </c>
      <c r="Y102" s="50">
        <f>[1]集計FORM!DP102</f>
        <v>5</v>
      </c>
      <c r="Z102" s="50">
        <f>[1]集計FORM!DV102</f>
        <v>1</v>
      </c>
      <c r="AA102" s="50">
        <f>[1]集計FORM!EB102</f>
        <v>0</v>
      </c>
      <c r="AB102" s="50">
        <f>[1]集計FORM!EH102</f>
        <v>0</v>
      </c>
      <c r="AC102" s="50">
        <f t="shared" si="1"/>
        <v>1</v>
      </c>
      <c r="AD102" s="50">
        <f>[1]集計FORM!EK102</f>
        <v>210</v>
      </c>
      <c r="AE102" s="50">
        <f>[1]集計FORM!EL102</f>
        <v>969</v>
      </c>
      <c r="AF102" s="50">
        <f>[1]集計FORM!EM102</f>
        <v>390</v>
      </c>
      <c r="AG102" s="50">
        <f>[1]集計FORM!EO102</f>
        <v>13.4</v>
      </c>
      <c r="AH102" s="50">
        <f>[1]集計FORM!EP102</f>
        <v>61.8</v>
      </c>
      <c r="AI102" s="50">
        <f>[1]集計FORM!EQ102</f>
        <v>24.9</v>
      </c>
      <c r="AJ102" s="48">
        <f>[1]集計FORM!ER102</f>
        <v>45.3</v>
      </c>
      <c r="AK102" s="50">
        <f>[1]集計FORM!ES102</f>
        <v>0</v>
      </c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48"/>
      <c r="ES102" s="50"/>
    </row>
    <row r="103" spans="1:149" x14ac:dyDescent="0.15">
      <c r="A103" s="44" t="s">
        <v>103</v>
      </c>
      <c r="B103" s="44" t="s">
        <v>104</v>
      </c>
      <c r="C103" s="44" t="s">
        <v>444</v>
      </c>
      <c r="D103">
        <v>2</v>
      </c>
      <c r="E103" s="50">
        <f>[1]集計FORM!E103</f>
        <v>1968</v>
      </c>
      <c r="F103" s="50">
        <f>[1]集計FORM!F103</f>
        <v>49</v>
      </c>
      <c r="G103" s="50">
        <f>[1]集計FORM!L103</f>
        <v>78</v>
      </c>
      <c r="H103" s="50">
        <f>[1]集計FORM!R103</f>
        <v>68</v>
      </c>
      <c r="I103" s="50">
        <f>[1]集計FORM!X103</f>
        <v>81</v>
      </c>
      <c r="J103" s="50">
        <f>[1]集計FORM!AD103</f>
        <v>120</v>
      </c>
      <c r="K103" s="50">
        <f>[1]集計FORM!AJ103</f>
        <v>97</v>
      </c>
      <c r="L103" s="50">
        <f>[1]集計FORM!AP103</f>
        <v>93</v>
      </c>
      <c r="M103" s="50">
        <f>[1]集計FORM!AV103</f>
        <v>109</v>
      </c>
      <c r="N103" s="50">
        <f>[1]集計FORM!BB103</f>
        <v>137</v>
      </c>
      <c r="O103" s="50">
        <f>[1]集計FORM!BH103</f>
        <v>156</v>
      </c>
      <c r="P103" s="50">
        <f>[1]集計FORM!BN103</f>
        <v>154</v>
      </c>
      <c r="Q103" s="50">
        <f>[1]集計FORM!BT103</f>
        <v>122</v>
      </c>
      <c r="R103" s="50">
        <f>[1]集計FORM!BZ103</f>
        <v>110</v>
      </c>
      <c r="S103" s="50">
        <f>[1]集計FORM!CF103</f>
        <v>109</v>
      </c>
      <c r="T103" s="50">
        <f>[1]集計FORM!CL103</f>
        <v>143</v>
      </c>
      <c r="U103" s="50">
        <f>[1]集計FORM!CR103</f>
        <v>117</v>
      </c>
      <c r="V103" s="50">
        <f>[1]集計FORM!CX103</f>
        <v>89</v>
      </c>
      <c r="W103" s="50">
        <f>[1]集計FORM!DD103</f>
        <v>69</v>
      </c>
      <c r="X103" s="50">
        <f>[1]集計FORM!DJ103</f>
        <v>46</v>
      </c>
      <c r="Y103" s="50">
        <f>[1]集計FORM!DP103</f>
        <v>19</v>
      </c>
      <c r="Z103" s="50">
        <f>[1]集計FORM!DV103</f>
        <v>1</v>
      </c>
      <c r="AA103" s="50">
        <f>[1]集計FORM!EB103</f>
        <v>1</v>
      </c>
      <c r="AB103" s="50">
        <f>[1]集計FORM!EH103</f>
        <v>0</v>
      </c>
      <c r="AC103" s="50">
        <f t="shared" si="1"/>
        <v>2</v>
      </c>
      <c r="AD103" s="50">
        <f>[1]集計FORM!EK103</f>
        <v>195</v>
      </c>
      <c r="AE103" s="50">
        <f>[1]集計FORM!EL103</f>
        <v>1179</v>
      </c>
      <c r="AF103" s="50">
        <f>[1]集計FORM!EM103</f>
        <v>594</v>
      </c>
      <c r="AG103" s="50">
        <f>[1]集計FORM!EO103</f>
        <v>9.9</v>
      </c>
      <c r="AH103" s="50">
        <f>[1]集計FORM!EP103</f>
        <v>59.9</v>
      </c>
      <c r="AI103" s="50">
        <f>[1]集計FORM!EQ103</f>
        <v>30.2</v>
      </c>
      <c r="AJ103" s="48">
        <f>[1]集計FORM!ER103</f>
        <v>48.8</v>
      </c>
      <c r="AK103" s="50">
        <f>[1]集計FORM!ES103</f>
        <v>0</v>
      </c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48"/>
      <c r="ES103" s="50"/>
    </row>
    <row r="104" spans="1:149" x14ac:dyDescent="0.15">
      <c r="A104" s="44" t="s">
        <v>105</v>
      </c>
      <c r="B104" s="44" t="s">
        <v>106</v>
      </c>
      <c r="C104" s="44" t="s">
        <v>445</v>
      </c>
      <c r="D104">
        <v>0</v>
      </c>
      <c r="E104" s="50">
        <f>[1]集計FORM!E104</f>
        <v>8323</v>
      </c>
      <c r="F104" s="50">
        <f>[1]集計FORM!F104</f>
        <v>289</v>
      </c>
      <c r="G104" s="50">
        <f>[1]集計FORM!L104</f>
        <v>331</v>
      </c>
      <c r="H104" s="50">
        <f>[1]集計FORM!R104</f>
        <v>324</v>
      </c>
      <c r="I104" s="50">
        <f>[1]集計FORM!X104</f>
        <v>297</v>
      </c>
      <c r="J104" s="50">
        <f>[1]集計FORM!AD104</f>
        <v>475</v>
      </c>
      <c r="K104" s="50">
        <f>[1]集計FORM!AJ104</f>
        <v>515</v>
      </c>
      <c r="L104" s="50">
        <f>[1]集計FORM!AP104</f>
        <v>503</v>
      </c>
      <c r="M104" s="50">
        <f>[1]集計FORM!AV104</f>
        <v>507</v>
      </c>
      <c r="N104" s="50">
        <f>[1]集計FORM!BB104</f>
        <v>589</v>
      </c>
      <c r="O104" s="50">
        <f>[1]集計FORM!BH104</f>
        <v>595</v>
      </c>
      <c r="P104" s="50">
        <f>[1]集計FORM!BN104</f>
        <v>550</v>
      </c>
      <c r="Q104" s="50">
        <f>[1]集計FORM!BT104</f>
        <v>514</v>
      </c>
      <c r="R104" s="50">
        <f>[1]集計FORM!BZ104</f>
        <v>404</v>
      </c>
      <c r="S104" s="50">
        <f>[1]集計FORM!CF104</f>
        <v>456</v>
      </c>
      <c r="T104" s="50">
        <f>[1]集計FORM!CL104</f>
        <v>582</v>
      </c>
      <c r="U104" s="50">
        <f>[1]集計FORM!CR104</f>
        <v>483</v>
      </c>
      <c r="V104" s="50">
        <f>[1]集計FORM!CX104</f>
        <v>388</v>
      </c>
      <c r="W104" s="50">
        <f>[1]集計FORM!DD104</f>
        <v>314</v>
      </c>
      <c r="X104" s="50">
        <f>[1]集計FORM!DJ104</f>
        <v>158</v>
      </c>
      <c r="Y104" s="50">
        <f>[1]集計FORM!DP104</f>
        <v>41</v>
      </c>
      <c r="Z104" s="50">
        <f>[1]集計FORM!DV104</f>
        <v>8</v>
      </c>
      <c r="AA104" s="50">
        <f>[1]集計FORM!EB104</f>
        <v>0</v>
      </c>
      <c r="AB104" s="50">
        <f>[1]集計FORM!EH104</f>
        <v>0</v>
      </c>
      <c r="AC104" s="50">
        <f t="shared" si="1"/>
        <v>8</v>
      </c>
      <c r="AD104" s="50">
        <f>[1]集計FORM!EK104</f>
        <v>944</v>
      </c>
      <c r="AE104" s="50">
        <f>[1]集計FORM!EL104</f>
        <v>4949</v>
      </c>
      <c r="AF104" s="50">
        <f>[1]集計FORM!EM104</f>
        <v>2430</v>
      </c>
      <c r="AG104" s="50">
        <f>[1]集計FORM!EO104</f>
        <v>11.3</v>
      </c>
      <c r="AH104" s="50">
        <f>[1]集計FORM!EP104</f>
        <v>59.5</v>
      </c>
      <c r="AI104" s="50">
        <f>[1]集計FORM!EQ104</f>
        <v>29.2</v>
      </c>
      <c r="AJ104" s="48">
        <f>[1]集計FORM!ER104</f>
        <v>47.4</v>
      </c>
      <c r="AK104" s="50">
        <f>[1]集計FORM!ES104</f>
        <v>103</v>
      </c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48"/>
      <c r="ES104" s="50"/>
    </row>
    <row r="105" spans="1:149" x14ac:dyDescent="0.15">
      <c r="A105" s="44" t="s">
        <v>105</v>
      </c>
      <c r="B105" s="44" t="s">
        <v>106</v>
      </c>
      <c r="C105" s="44" t="s">
        <v>445</v>
      </c>
      <c r="D105">
        <v>1</v>
      </c>
      <c r="E105" s="50">
        <f>[1]集計FORM!E105</f>
        <v>3755</v>
      </c>
      <c r="F105" s="50">
        <f>[1]集計FORM!F105</f>
        <v>150</v>
      </c>
      <c r="G105" s="50">
        <f>[1]集計FORM!L105</f>
        <v>163</v>
      </c>
      <c r="H105" s="50">
        <f>[1]集計FORM!R105</f>
        <v>155</v>
      </c>
      <c r="I105" s="50">
        <f>[1]集計FORM!X105</f>
        <v>149</v>
      </c>
      <c r="J105" s="50">
        <f>[1]集計FORM!AD105</f>
        <v>224</v>
      </c>
      <c r="K105" s="50">
        <f>[1]集計FORM!AJ105</f>
        <v>224</v>
      </c>
      <c r="L105" s="50">
        <f>[1]集計FORM!AP105</f>
        <v>229</v>
      </c>
      <c r="M105" s="50">
        <f>[1]集計FORM!AV105</f>
        <v>240</v>
      </c>
      <c r="N105" s="50">
        <f>[1]集計FORM!BB105</f>
        <v>248</v>
      </c>
      <c r="O105" s="50">
        <f>[1]集計FORM!BH105</f>
        <v>285</v>
      </c>
      <c r="P105" s="50">
        <f>[1]集計FORM!BN105</f>
        <v>260</v>
      </c>
      <c r="Q105" s="50">
        <f>[1]集計FORM!BT105</f>
        <v>256</v>
      </c>
      <c r="R105" s="50">
        <f>[1]集計FORM!BZ105</f>
        <v>184</v>
      </c>
      <c r="S105" s="50">
        <f>[1]集計FORM!CF105</f>
        <v>225</v>
      </c>
      <c r="T105" s="50">
        <f>[1]集計FORM!CL105</f>
        <v>255</v>
      </c>
      <c r="U105" s="50">
        <f>[1]集計FORM!CR105</f>
        <v>199</v>
      </c>
      <c r="V105" s="50">
        <f>[1]集計FORM!CX105</f>
        <v>147</v>
      </c>
      <c r="W105" s="50">
        <f>[1]集計FORM!DD105</f>
        <v>102</v>
      </c>
      <c r="X105" s="50">
        <f>[1]集計FORM!DJ105</f>
        <v>49</v>
      </c>
      <c r="Y105" s="50">
        <f>[1]集計FORM!DP105</f>
        <v>10</v>
      </c>
      <c r="Z105" s="50">
        <f>[1]集計FORM!DV105</f>
        <v>1</v>
      </c>
      <c r="AA105" s="50">
        <f>[1]集計FORM!EB105</f>
        <v>0</v>
      </c>
      <c r="AB105" s="50">
        <f>[1]集計FORM!EH105</f>
        <v>0</v>
      </c>
      <c r="AC105" s="50">
        <f t="shared" si="1"/>
        <v>1</v>
      </c>
      <c r="AD105" s="50">
        <f>[1]集計FORM!EK105</f>
        <v>468</v>
      </c>
      <c r="AE105" s="50">
        <f>[1]集計FORM!EL105</f>
        <v>2299</v>
      </c>
      <c r="AF105" s="50">
        <f>[1]集計FORM!EM105</f>
        <v>988</v>
      </c>
      <c r="AG105" s="50">
        <f>[1]集計FORM!EO105</f>
        <v>12.5</v>
      </c>
      <c r="AH105" s="50">
        <f>[1]集計FORM!EP105</f>
        <v>61.2</v>
      </c>
      <c r="AI105" s="50">
        <f>[1]集計FORM!EQ105</f>
        <v>26.3</v>
      </c>
      <c r="AJ105" s="48">
        <f>[1]集計FORM!ER105</f>
        <v>45.7</v>
      </c>
      <c r="AK105" s="50">
        <f>[1]集計FORM!ES105</f>
        <v>0</v>
      </c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48"/>
      <c r="ES105" s="50"/>
    </row>
    <row r="106" spans="1:149" x14ac:dyDescent="0.15">
      <c r="A106" s="44" t="s">
        <v>105</v>
      </c>
      <c r="B106" s="44" t="s">
        <v>106</v>
      </c>
      <c r="C106" s="44" t="s">
        <v>445</v>
      </c>
      <c r="D106">
        <v>2</v>
      </c>
      <c r="E106" s="50">
        <f>[1]集計FORM!E106</f>
        <v>4568</v>
      </c>
      <c r="F106" s="50">
        <f>[1]集計FORM!F106</f>
        <v>139</v>
      </c>
      <c r="G106" s="50">
        <f>[1]集計FORM!L106</f>
        <v>168</v>
      </c>
      <c r="H106" s="50">
        <f>[1]集計FORM!R106</f>
        <v>169</v>
      </c>
      <c r="I106" s="50">
        <f>[1]集計FORM!X106</f>
        <v>148</v>
      </c>
      <c r="J106" s="50">
        <f>[1]集計FORM!AD106</f>
        <v>251</v>
      </c>
      <c r="K106" s="50">
        <f>[1]集計FORM!AJ106</f>
        <v>291</v>
      </c>
      <c r="L106" s="50">
        <f>[1]集計FORM!AP106</f>
        <v>274</v>
      </c>
      <c r="M106" s="50">
        <f>[1]集計FORM!AV106</f>
        <v>267</v>
      </c>
      <c r="N106" s="50">
        <f>[1]集計FORM!BB106</f>
        <v>341</v>
      </c>
      <c r="O106" s="50">
        <f>[1]集計FORM!BH106</f>
        <v>310</v>
      </c>
      <c r="P106" s="50">
        <f>[1]集計FORM!BN106</f>
        <v>290</v>
      </c>
      <c r="Q106" s="50">
        <f>[1]集計FORM!BT106</f>
        <v>258</v>
      </c>
      <c r="R106" s="50">
        <f>[1]集計FORM!BZ106</f>
        <v>220</v>
      </c>
      <c r="S106" s="50">
        <f>[1]集計FORM!CF106</f>
        <v>231</v>
      </c>
      <c r="T106" s="50">
        <f>[1]集計FORM!CL106</f>
        <v>327</v>
      </c>
      <c r="U106" s="50">
        <f>[1]集計FORM!CR106</f>
        <v>284</v>
      </c>
      <c r="V106" s="50">
        <f>[1]集計FORM!CX106</f>
        <v>241</v>
      </c>
      <c r="W106" s="50">
        <f>[1]集計FORM!DD106</f>
        <v>212</v>
      </c>
      <c r="X106" s="50">
        <f>[1]集計FORM!DJ106</f>
        <v>109</v>
      </c>
      <c r="Y106" s="50">
        <f>[1]集計FORM!DP106</f>
        <v>31</v>
      </c>
      <c r="Z106" s="50">
        <f>[1]集計FORM!DV106</f>
        <v>7</v>
      </c>
      <c r="AA106" s="50">
        <f>[1]集計FORM!EB106</f>
        <v>0</v>
      </c>
      <c r="AB106" s="50">
        <f>[1]集計FORM!EH106</f>
        <v>0</v>
      </c>
      <c r="AC106" s="50">
        <f t="shared" si="1"/>
        <v>7</v>
      </c>
      <c r="AD106" s="50">
        <f>[1]集計FORM!EK106</f>
        <v>476</v>
      </c>
      <c r="AE106" s="50">
        <f>[1]集計FORM!EL106</f>
        <v>2650</v>
      </c>
      <c r="AF106" s="50">
        <f>[1]集計FORM!EM106</f>
        <v>1442</v>
      </c>
      <c r="AG106" s="50">
        <f>[1]集計FORM!EO106</f>
        <v>10.4</v>
      </c>
      <c r="AH106" s="50">
        <f>[1]集計FORM!EP106</f>
        <v>58</v>
      </c>
      <c r="AI106" s="50">
        <f>[1]集計FORM!EQ106</f>
        <v>31.6</v>
      </c>
      <c r="AJ106" s="48">
        <f>[1]集計FORM!ER106</f>
        <v>48.9</v>
      </c>
      <c r="AK106" s="50">
        <f>[1]集計FORM!ES106</f>
        <v>0</v>
      </c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48"/>
      <c r="ES106" s="50"/>
    </row>
    <row r="107" spans="1:149" x14ac:dyDescent="0.15">
      <c r="A107" s="44" t="s">
        <v>107</v>
      </c>
      <c r="B107" s="44" t="s">
        <v>108</v>
      </c>
      <c r="C107" s="44" t="s">
        <v>446</v>
      </c>
      <c r="D107">
        <v>0</v>
      </c>
      <c r="E107" s="50">
        <f>[1]集計FORM!E107</f>
        <v>3708</v>
      </c>
      <c r="F107" s="50">
        <f>[1]集計FORM!F107</f>
        <v>97</v>
      </c>
      <c r="G107" s="50">
        <f>[1]集計FORM!L107</f>
        <v>114</v>
      </c>
      <c r="H107" s="50">
        <f>[1]集計FORM!R107</f>
        <v>127</v>
      </c>
      <c r="I107" s="50">
        <f>[1]集計FORM!X107</f>
        <v>138</v>
      </c>
      <c r="J107" s="50">
        <f>[1]集計FORM!AD107</f>
        <v>244</v>
      </c>
      <c r="K107" s="50">
        <f>[1]集計FORM!AJ107</f>
        <v>249</v>
      </c>
      <c r="L107" s="50">
        <f>[1]集計FORM!AP107</f>
        <v>217</v>
      </c>
      <c r="M107" s="50">
        <f>[1]集計FORM!AV107</f>
        <v>231</v>
      </c>
      <c r="N107" s="50">
        <f>[1]集計FORM!BB107</f>
        <v>247</v>
      </c>
      <c r="O107" s="50">
        <f>[1]集計FORM!BH107</f>
        <v>291</v>
      </c>
      <c r="P107" s="50">
        <f>[1]集計FORM!BN107</f>
        <v>265</v>
      </c>
      <c r="Q107" s="50">
        <f>[1]集計FORM!BT107</f>
        <v>217</v>
      </c>
      <c r="R107" s="50">
        <f>[1]集計FORM!BZ107</f>
        <v>199</v>
      </c>
      <c r="S107" s="50">
        <f>[1]集計FORM!CF107</f>
        <v>212</v>
      </c>
      <c r="T107" s="50">
        <f>[1]集計FORM!CL107</f>
        <v>258</v>
      </c>
      <c r="U107" s="50">
        <f>[1]集計FORM!CR107</f>
        <v>218</v>
      </c>
      <c r="V107" s="50">
        <f>[1]集計FORM!CX107</f>
        <v>164</v>
      </c>
      <c r="W107" s="50">
        <f>[1]集計FORM!DD107</f>
        <v>133</v>
      </c>
      <c r="X107" s="50">
        <f>[1]集計FORM!DJ107</f>
        <v>57</v>
      </c>
      <c r="Y107" s="50">
        <f>[1]集計FORM!DP107</f>
        <v>27</v>
      </c>
      <c r="Z107" s="50">
        <f>[1]集計FORM!DV107</f>
        <v>2</v>
      </c>
      <c r="AA107" s="50">
        <f>[1]集計FORM!EB107</f>
        <v>1</v>
      </c>
      <c r="AB107" s="50">
        <f>[1]集計FORM!EH107</f>
        <v>0</v>
      </c>
      <c r="AC107" s="50">
        <f t="shared" si="1"/>
        <v>3</v>
      </c>
      <c r="AD107" s="50">
        <f>[1]集計FORM!EK107</f>
        <v>338</v>
      </c>
      <c r="AE107" s="50">
        <f>[1]集計FORM!EL107</f>
        <v>2298</v>
      </c>
      <c r="AF107" s="50">
        <f>[1]集計FORM!EM107</f>
        <v>1072</v>
      </c>
      <c r="AG107" s="50">
        <f>[1]集計FORM!EO107</f>
        <v>9.1</v>
      </c>
      <c r="AH107" s="50">
        <f>[1]集計FORM!EP107</f>
        <v>62</v>
      </c>
      <c r="AI107" s="50">
        <f>[1]集計FORM!EQ107</f>
        <v>28.9</v>
      </c>
      <c r="AJ107" s="48">
        <f>[1]集計FORM!ER107</f>
        <v>47.9</v>
      </c>
      <c r="AK107" s="50">
        <f>[1]集計FORM!ES107</f>
        <v>106</v>
      </c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48"/>
      <c r="ES107" s="50"/>
    </row>
    <row r="108" spans="1:149" x14ac:dyDescent="0.15">
      <c r="A108" s="44" t="s">
        <v>107</v>
      </c>
      <c r="B108" s="44" t="s">
        <v>108</v>
      </c>
      <c r="C108" s="44" t="s">
        <v>446</v>
      </c>
      <c r="D108">
        <v>1</v>
      </c>
      <c r="E108" s="50">
        <f>[1]集計FORM!E108</f>
        <v>1667</v>
      </c>
      <c r="F108" s="50">
        <f>[1]集計FORM!F108</f>
        <v>43</v>
      </c>
      <c r="G108" s="50">
        <f>[1]集計FORM!L108</f>
        <v>57</v>
      </c>
      <c r="H108" s="50">
        <f>[1]集計FORM!R108</f>
        <v>65</v>
      </c>
      <c r="I108" s="50">
        <f>[1]集計FORM!X108</f>
        <v>65</v>
      </c>
      <c r="J108" s="50">
        <f>[1]集計FORM!AD108</f>
        <v>126</v>
      </c>
      <c r="K108" s="50">
        <f>[1]集計FORM!AJ108</f>
        <v>117</v>
      </c>
      <c r="L108" s="50">
        <f>[1]集計FORM!AP108</f>
        <v>101</v>
      </c>
      <c r="M108" s="50">
        <f>[1]集計FORM!AV108</f>
        <v>100</v>
      </c>
      <c r="N108" s="50">
        <f>[1]集計FORM!BB108</f>
        <v>106</v>
      </c>
      <c r="O108" s="50">
        <f>[1]集計FORM!BH108</f>
        <v>131</v>
      </c>
      <c r="P108" s="50">
        <f>[1]集計FORM!BN108</f>
        <v>127</v>
      </c>
      <c r="Q108" s="50">
        <f>[1]集計FORM!BT108</f>
        <v>101</v>
      </c>
      <c r="R108" s="50">
        <f>[1]集計FORM!BZ108</f>
        <v>89</v>
      </c>
      <c r="S108" s="50">
        <f>[1]集計FORM!CF108</f>
        <v>109</v>
      </c>
      <c r="T108" s="50">
        <f>[1]集計FORM!CL108</f>
        <v>106</v>
      </c>
      <c r="U108" s="50">
        <f>[1]集計FORM!CR108</f>
        <v>93</v>
      </c>
      <c r="V108" s="50">
        <f>[1]集計FORM!CX108</f>
        <v>66</v>
      </c>
      <c r="W108" s="50">
        <f>[1]集計FORM!DD108</f>
        <v>44</v>
      </c>
      <c r="X108" s="50">
        <f>[1]集計FORM!DJ108</f>
        <v>13</v>
      </c>
      <c r="Y108" s="50">
        <f>[1]集計FORM!DP108</f>
        <v>7</v>
      </c>
      <c r="Z108" s="50">
        <f>[1]集計FORM!DV108</f>
        <v>0</v>
      </c>
      <c r="AA108" s="50">
        <f>[1]集計FORM!EB108</f>
        <v>1</v>
      </c>
      <c r="AB108" s="50">
        <f>[1]集計FORM!EH108</f>
        <v>0</v>
      </c>
      <c r="AC108" s="50">
        <f t="shared" si="1"/>
        <v>1</v>
      </c>
      <c r="AD108" s="50">
        <f>[1]集計FORM!EK108</f>
        <v>165</v>
      </c>
      <c r="AE108" s="50">
        <f>[1]集計FORM!EL108</f>
        <v>1063</v>
      </c>
      <c r="AF108" s="50">
        <f>[1]集計FORM!EM108</f>
        <v>439</v>
      </c>
      <c r="AG108" s="50">
        <f>[1]集計FORM!EO108</f>
        <v>9.9</v>
      </c>
      <c r="AH108" s="50">
        <f>[1]集計FORM!EP108</f>
        <v>63.8</v>
      </c>
      <c r="AI108" s="50">
        <f>[1]集計FORM!EQ108</f>
        <v>26.3</v>
      </c>
      <c r="AJ108" s="48">
        <f>[1]集計FORM!ER108</f>
        <v>46.2</v>
      </c>
      <c r="AK108" s="50">
        <f>[1]集計FORM!ES108</f>
        <v>0</v>
      </c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48"/>
      <c r="ES108" s="50"/>
    </row>
    <row r="109" spans="1:149" x14ac:dyDescent="0.15">
      <c r="A109" s="44" t="s">
        <v>107</v>
      </c>
      <c r="B109" s="44" t="s">
        <v>108</v>
      </c>
      <c r="C109" s="44" t="s">
        <v>446</v>
      </c>
      <c r="D109">
        <v>2</v>
      </c>
      <c r="E109" s="50">
        <f>[1]集計FORM!E109</f>
        <v>2041</v>
      </c>
      <c r="F109" s="50">
        <f>[1]集計FORM!F109</f>
        <v>54</v>
      </c>
      <c r="G109" s="50">
        <f>[1]集計FORM!L109</f>
        <v>57</v>
      </c>
      <c r="H109" s="50">
        <f>[1]集計FORM!R109</f>
        <v>62</v>
      </c>
      <c r="I109" s="50">
        <f>[1]集計FORM!X109</f>
        <v>73</v>
      </c>
      <c r="J109" s="50">
        <f>[1]集計FORM!AD109</f>
        <v>118</v>
      </c>
      <c r="K109" s="50">
        <f>[1]集計FORM!AJ109</f>
        <v>132</v>
      </c>
      <c r="L109" s="50">
        <f>[1]集計FORM!AP109</f>
        <v>116</v>
      </c>
      <c r="M109" s="50">
        <f>[1]集計FORM!AV109</f>
        <v>131</v>
      </c>
      <c r="N109" s="50">
        <f>[1]集計FORM!BB109</f>
        <v>141</v>
      </c>
      <c r="O109" s="50">
        <f>[1]集計FORM!BH109</f>
        <v>160</v>
      </c>
      <c r="P109" s="50">
        <f>[1]集計FORM!BN109</f>
        <v>138</v>
      </c>
      <c r="Q109" s="50">
        <f>[1]集計FORM!BT109</f>
        <v>116</v>
      </c>
      <c r="R109" s="50">
        <f>[1]集計FORM!BZ109</f>
        <v>110</v>
      </c>
      <c r="S109" s="50">
        <f>[1]集計FORM!CF109</f>
        <v>103</v>
      </c>
      <c r="T109" s="50">
        <f>[1]集計FORM!CL109</f>
        <v>152</v>
      </c>
      <c r="U109" s="50">
        <f>[1]集計FORM!CR109</f>
        <v>125</v>
      </c>
      <c r="V109" s="50">
        <f>[1]集計FORM!CX109</f>
        <v>98</v>
      </c>
      <c r="W109" s="50">
        <f>[1]集計FORM!DD109</f>
        <v>89</v>
      </c>
      <c r="X109" s="50">
        <f>[1]集計FORM!DJ109</f>
        <v>44</v>
      </c>
      <c r="Y109" s="50">
        <f>[1]集計FORM!DP109</f>
        <v>20</v>
      </c>
      <c r="Z109" s="50">
        <f>[1]集計FORM!DV109</f>
        <v>2</v>
      </c>
      <c r="AA109" s="50">
        <f>[1]集計FORM!EB109</f>
        <v>0</v>
      </c>
      <c r="AB109" s="50">
        <f>[1]集計FORM!EH109</f>
        <v>0</v>
      </c>
      <c r="AC109" s="50">
        <f t="shared" si="1"/>
        <v>2</v>
      </c>
      <c r="AD109" s="50">
        <f>[1]集計FORM!EK109</f>
        <v>173</v>
      </c>
      <c r="AE109" s="50">
        <f>[1]集計FORM!EL109</f>
        <v>1235</v>
      </c>
      <c r="AF109" s="50">
        <f>[1]集計FORM!EM109</f>
        <v>633</v>
      </c>
      <c r="AG109" s="50">
        <f>[1]集計FORM!EO109</f>
        <v>8.5</v>
      </c>
      <c r="AH109" s="50">
        <f>[1]集計FORM!EP109</f>
        <v>60.5</v>
      </c>
      <c r="AI109" s="50">
        <f>[1]集計FORM!EQ109</f>
        <v>31</v>
      </c>
      <c r="AJ109" s="48">
        <f>[1]集計FORM!ER109</f>
        <v>49.3</v>
      </c>
      <c r="AK109" s="50">
        <f>[1]集計FORM!ES109</f>
        <v>0</v>
      </c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48"/>
      <c r="ES109" s="50"/>
    </row>
    <row r="110" spans="1:149" x14ac:dyDescent="0.15">
      <c r="A110" s="44" t="s">
        <v>109</v>
      </c>
      <c r="B110" s="44" t="s">
        <v>110</v>
      </c>
      <c r="C110" s="44" t="s">
        <v>447</v>
      </c>
      <c r="D110">
        <v>0</v>
      </c>
      <c r="E110" s="50">
        <f>[1]集計FORM!E110</f>
        <v>3070</v>
      </c>
      <c r="F110" s="50">
        <f>[1]集計FORM!F110</f>
        <v>100</v>
      </c>
      <c r="G110" s="50">
        <f>[1]集計FORM!L110</f>
        <v>106</v>
      </c>
      <c r="H110" s="50">
        <f>[1]集計FORM!R110</f>
        <v>92</v>
      </c>
      <c r="I110" s="50">
        <f>[1]集計FORM!X110</f>
        <v>106</v>
      </c>
      <c r="J110" s="50">
        <f>[1]集計FORM!AD110</f>
        <v>193</v>
      </c>
      <c r="K110" s="50">
        <f>[1]集計FORM!AJ110</f>
        <v>198</v>
      </c>
      <c r="L110" s="50">
        <f>[1]集計FORM!AP110</f>
        <v>183</v>
      </c>
      <c r="M110" s="50">
        <f>[1]集計FORM!AV110</f>
        <v>197</v>
      </c>
      <c r="N110" s="50">
        <f>[1]集計FORM!BB110</f>
        <v>226</v>
      </c>
      <c r="O110" s="50">
        <f>[1]集計FORM!BH110</f>
        <v>230</v>
      </c>
      <c r="P110" s="50">
        <f>[1]集計FORM!BN110</f>
        <v>237</v>
      </c>
      <c r="Q110" s="50">
        <f>[1]集計FORM!BT110</f>
        <v>188</v>
      </c>
      <c r="R110" s="50">
        <f>[1]集計FORM!BZ110</f>
        <v>153</v>
      </c>
      <c r="S110" s="50">
        <f>[1]集計FORM!CF110</f>
        <v>168</v>
      </c>
      <c r="T110" s="50">
        <f>[1]集計FORM!CL110</f>
        <v>200</v>
      </c>
      <c r="U110" s="50">
        <f>[1]集計FORM!CR110</f>
        <v>180</v>
      </c>
      <c r="V110" s="50">
        <f>[1]集計FORM!CX110</f>
        <v>137</v>
      </c>
      <c r="W110" s="50">
        <f>[1]集計FORM!DD110</f>
        <v>106</v>
      </c>
      <c r="X110" s="50">
        <f>[1]集計FORM!DJ110</f>
        <v>50</v>
      </c>
      <c r="Y110" s="50">
        <f>[1]集計FORM!DP110</f>
        <v>19</v>
      </c>
      <c r="Z110" s="50">
        <f>[1]集計FORM!DV110</f>
        <v>1</v>
      </c>
      <c r="AA110" s="50">
        <f>[1]集計FORM!EB110</f>
        <v>0</v>
      </c>
      <c r="AB110" s="50">
        <f>[1]集計FORM!EH110</f>
        <v>0</v>
      </c>
      <c r="AC110" s="50">
        <f t="shared" si="1"/>
        <v>1</v>
      </c>
      <c r="AD110" s="50">
        <f>[1]集計FORM!EK110</f>
        <v>298</v>
      </c>
      <c r="AE110" s="50">
        <f>[1]集計FORM!EL110</f>
        <v>1911</v>
      </c>
      <c r="AF110" s="50">
        <f>[1]集計FORM!EM110</f>
        <v>861</v>
      </c>
      <c r="AG110" s="50">
        <f>[1]集計FORM!EO110</f>
        <v>9.6999999999999993</v>
      </c>
      <c r="AH110" s="50">
        <f>[1]集計FORM!EP110</f>
        <v>62.2</v>
      </c>
      <c r="AI110" s="50">
        <f>[1]集計FORM!EQ110</f>
        <v>28</v>
      </c>
      <c r="AJ110" s="48">
        <f>[1]集計FORM!ER110</f>
        <v>47.5</v>
      </c>
      <c r="AK110" s="50">
        <f>[1]集計FORM!ES110</f>
        <v>101</v>
      </c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48"/>
      <c r="ES110" s="50"/>
    </row>
    <row r="111" spans="1:149" x14ac:dyDescent="0.15">
      <c r="A111" s="44" t="s">
        <v>109</v>
      </c>
      <c r="B111" s="44" t="s">
        <v>110</v>
      </c>
      <c r="C111" s="44" t="s">
        <v>447</v>
      </c>
      <c r="D111">
        <v>1</v>
      </c>
      <c r="E111" s="50">
        <f>[1]集計FORM!E111</f>
        <v>1441</v>
      </c>
      <c r="F111" s="50">
        <f>[1]集計FORM!F111</f>
        <v>46</v>
      </c>
      <c r="G111" s="50">
        <f>[1]集計FORM!L111</f>
        <v>60</v>
      </c>
      <c r="H111" s="50">
        <f>[1]集計FORM!R111</f>
        <v>48</v>
      </c>
      <c r="I111" s="50">
        <f>[1]集計FORM!X111</f>
        <v>46</v>
      </c>
      <c r="J111" s="50">
        <f>[1]集計FORM!AD111</f>
        <v>93</v>
      </c>
      <c r="K111" s="50">
        <f>[1]集計FORM!AJ111</f>
        <v>113</v>
      </c>
      <c r="L111" s="50">
        <f>[1]集計FORM!AP111</f>
        <v>84</v>
      </c>
      <c r="M111" s="50">
        <f>[1]集計FORM!AV111</f>
        <v>86</v>
      </c>
      <c r="N111" s="50">
        <f>[1]集計FORM!BB111</f>
        <v>102</v>
      </c>
      <c r="O111" s="50">
        <f>[1]集計FORM!BH111</f>
        <v>105</v>
      </c>
      <c r="P111" s="50">
        <f>[1]集計FORM!BN111</f>
        <v>123</v>
      </c>
      <c r="Q111" s="50">
        <f>[1]集計FORM!BT111</f>
        <v>107</v>
      </c>
      <c r="R111" s="50">
        <f>[1]集計FORM!BZ111</f>
        <v>66</v>
      </c>
      <c r="S111" s="50">
        <f>[1]集計FORM!CF111</f>
        <v>76</v>
      </c>
      <c r="T111" s="50">
        <f>[1]集計FORM!CL111</f>
        <v>99</v>
      </c>
      <c r="U111" s="50">
        <f>[1]集計FORM!CR111</f>
        <v>82</v>
      </c>
      <c r="V111" s="50">
        <f>[1]集計FORM!CX111</f>
        <v>51</v>
      </c>
      <c r="W111" s="50">
        <f>[1]集計FORM!DD111</f>
        <v>35</v>
      </c>
      <c r="X111" s="50">
        <f>[1]集計FORM!DJ111</f>
        <v>16</v>
      </c>
      <c r="Y111" s="50">
        <f>[1]集計FORM!DP111</f>
        <v>3</v>
      </c>
      <c r="Z111" s="50">
        <f>[1]集計FORM!DV111</f>
        <v>0</v>
      </c>
      <c r="AA111" s="50">
        <f>[1]集計FORM!EB111</f>
        <v>0</v>
      </c>
      <c r="AB111" s="50">
        <f>[1]集計FORM!EH111</f>
        <v>0</v>
      </c>
      <c r="AC111" s="50">
        <f t="shared" si="1"/>
        <v>0</v>
      </c>
      <c r="AD111" s="50">
        <f>[1]集計FORM!EK111</f>
        <v>154</v>
      </c>
      <c r="AE111" s="50">
        <f>[1]集計FORM!EL111</f>
        <v>925</v>
      </c>
      <c r="AF111" s="50">
        <f>[1]集計FORM!EM111</f>
        <v>362</v>
      </c>
      <c r="AG111" s="50">
        <f>[1]集計FORM!EO111</f>
        <v>10.7</v>
      </c>
      <c r="AH111" s="50">
        <f>[1]集計FORM!EP111</f>
        <v>64.2</v>
      </c>
      <c r="AI111" s="50">
        <f>[1]集計FORM!EQ111</f>
        <v>25.1</v>
      </c>
      <c r="AJ111" s="48">
        <f>[1]集計FORM!ER111</f>
        <v>45.9</v>
      </c>
      <c r="AK111" s="50">
        <f>[1]集計FORM!ES111</f>
        <v>0</v>
      </c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48"/>
      <c r="ES111" s="50"/>
    </row>
    <row r="112" spans="1:149" x14ac:dyDescent="0.15">
      <c r="A112" s="44" t="s">
        <v>109</v>
      </c>
      <c r="B112" s="44" t="s">
        <v>110</v>
      </c>
      <c r="C112" s="44" t="s">
        <v>447</v>
      </c>
      <c r="D112">
        <v>2</v>
      </c>
      <c r="E112" s="50">
        <f>[1]集計FORM!E112</f>
        <v>1629</v>
      </c>
      <c r="F112" s="50">
        <f>[1]集計FORM!F112</f>
        <v>54</v>
      </c>
      <c r="G112" s="50">
        <f>[1]集計FORM!L112</f>
        <v>46</v>
      </c>
      <c r="H112" s="50">
        <f>[1]集計FORM!R112</f>
        <v>44</v>
      </c>
      <c r="I112" s="50">
        <f>[1]集計FORM!X112</f>
        <v>60</v>
      </c>
      <c r="J112" s="50">
        <f>[1]集計FORM!AD112</f>
        <v>100</v>
      </c>
      <c r="K112" s="50">
        <f>[1]集計FORM!AJ112</f>
        <v>85</v>
      </c>
      <c r="L112" s="50">
        <f>[1]集計FORM!AP112</f>
        <v>99</v>
      </c>
      <c r="M112" s="50">
        <f>[1]集計FORM!AV112</f>
        <v>111</v>
      </c>
      <c r="N112" s="50">
        <f>[1]集計FORM!BB112</f>
        <v>124</v>
      </c>
      <c r="O112" s="50">
        <f>[1]集計FORM!BH112</f>
        <v>125</v>
      </c>
      <c r="P112" s="50">
        <f>[1]集計FORM!BN112</f>
        <v>114</v>
      </c>
      <c r="Q112" s="50">
        <f>[1]集計FORM!BT112</f>
        <v>81</v>
      </c>
      <c r="R112" s="50">
        <f>[1]集計FORM!BZ112</f>
        <v>87</v>
      </c>
      <c r="S112" s="50">
        <f>[1]集計FORM!CF112</f>
        <v>92</v>
      </c>
      <c r="T112" s="50">
        <f>[1]集計FORM!CL112</f>
        <v>101</v>
      </c>
      <c r="U112" s="50">
        <f>[1]集計FORM!CR112</f>
        <v>98</v>
      </c>
      <c r="V112" s="50">
        <f>[1]集計FORM!CX112</f>
        <v>86</v>
      </c>
      <c r="W112" s="50">
        <f>[1]集計FORM!DD112</f>
        <v>71</v>
      </c>
      <c r="X112" s="50">
        <f>[1]集計FORM!DJ112</f>
        <v>34</v>
      </c>
      <c r="Y112" s="50">
        <f>[1]集計FORM!DP112</f>
        <v>16</v>
      </c>
      <c r="Z112" s="50">
        <f>[1]集計FORM!DV112</f>
        <v>1</v>
      </c>
      <c r="AA112" s="50">
        <f>[1]集計FORM!EB112</f>
        <v>0</v>
      </c>
      <c r="AB112" s="50">
        <f>[1]集計FORM!EH112</f>
        <v>0</v>
      </c>
      <c r="AC112" s="50">
        <f t="shared" si="1"/>
        <v>1</v>
      </c>
      <c r="AD112" s="50">
        <f>[1]集計FORM!EK112</f>
        <v>144</v>
      </c>
      <c r="AE112" s="50">
        <f>[1]集計FORM!EL112</f>
        <v>986</v>
      </c>
      <c r="AF112" s="50">
        <f>[1]集計FORM!EM112</f>
        <v>499</v>
      </c>
      <c r="AG112" s="50">
        <f>[1]集計FORM!EO112</f>
        <v>8.8000000000000007</v>
      </c>
      <c r="AH112" s="50">
        <f>[1]集計FORM!EP112</f>
        <v>60.5</v>
      </c>
      <c r="AI112" s="50">
        <f>[1]集計FORM!EQ112</f>
        <v>30.6</v>
      </c>
      <c r="AJ112" s="48">
        <f>[1]集計FORM!ER112</f>
        <v>48.9</v>
      </c>
      <c r="AK112" s="50">
        <f>[1]集計FORM!ES112</f>
        <v>0</v>
      </c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48"/>
      <c r="ES112" s="50"/>
    </row>
    <row r="113" spans="1:149" x14ac:dyDescent="0.15">
      <c r="A113" s="44" t="s">
        <v>111</v>
      </c>
      <c r="B113" s="44" t="s">
        <v>112</v>
      </c>
      <c r="C113" s="44" t="s">
        <v>448</v>
      </c>
      <c r="D113">
        <v>0</v>
      </c>
      <c r="E113" s="50">
        <f>[1]集計FORM!E113</f>
        <v>2517</v>
      </c>
      <c r="F113" s="50">
        <f>[1]集計FORM!F113</f>
        <v>94</v>
      </c>
      <c r="G113" s="50">
        <f>[1]集計FORM!L113</f>
        <v>119</v>
      </c>
      <c r="H113" s="50">
        <f>[1]集計FORM!R113</f>
        <v>124</v>
      </c>
      <c r="I113" s="50">
        <f>[1]集計FORM!X113</f>
        <v>104</v>
      </c>
      <c r="J113" s="50">
        <f>[1]集計FORM!AD113</f>
        <v>132</v>
      </c>
      <c r="K113" s="50">
        <f>[1]集計FORM!AJ113</f>
        <v>158</v>
      </c>
      <c r="L113" s="50">
        <f>[1]集計FORM!AP113</f>
        <v>160</v>
      </c>
      <c r="M113" s="50">
        <f>[1]集計FORM!AV113</f>
        <v>171</v>
      </c>
      <c r="N113" s="50">
        <f>[1]集計FORM!BB113</f>
        <v>197</v>
      </c>
      <c r="O113" s="50">
        <f>[1]集計FORM!BH113</f>
        <v>224</v>
      </c>
      <c r="P113" s="50">
        <f>[1]集計FORM!BN113</f>
        <v>173</v>
      </c>
      <c r="Q113" s="50">
        <f>[1]集計FORM!BT113</f>
        <v>145</v>
      </c>
      <c r="R113" s="50">
        <f>[1]集計FORM!BZ113</f>
        <v>117</v>
      </c>
      <c r="S113" s="50">
        <f>[1]集計FORM!CF113</f>
        <v>118</v>
      </c>
      <c r="T113" s="50">
        <f>[1]集計FORM!CL113</f>
        <v>169</v>
      </c>
      <c r="U113" s="50">
        <f>[1]集計FORM!CR113</f>
        <v>103</v>
      </c>
      <c r="V113" s="50">
        <f>[1]集計FORM!CX113</f>
        <v>90</v>
      </c>
      <c r="W113" s="50">
        <f>[1]集計FORM!DD113</f>
        <v>70</v>
      </c>
      <c r="X113" s="50">
        <f>[1]集計FORM!DJ113</f>
        <v>37</v>
      </c>
      <c r="Y113" s="50">
        <f>[1]集計FORM!DP113</f>
        <v>8</v>
      </c>
      <c r="Z113" s="50">
        <f>[1]集計FORM!DV113</f>
        <v>4</v>
      </c>
      <c r="AA113" s="50">
        <f>[1]集計FORM!EB113</f>
        <v>0</v>
      </c>
      <c r="AB113" s="50">
        <f>[1]集計FORM!EH113</f>
        <v>0</v>
      </c>
      <c r="AC113" s="50">
        <f t="shared" si="1"/>
        <v>4</v>
      </c>
      <c r="AD113" s="50">
        <f>[1]集計FORM!EK113</f>
        <v>337</v>
      </c>
      <c r="AE113" s="50">
        <f>[1]集計FORM!EL113</f>
        <v>1581</v>
      </c>
      <c r="AF113" s="50">
        <f>[1]集計FORM!EM113</f>
        <v>599</v>
      </c>
      <c r="AG113" s="50">
        <f>[1]集計FORM!EO113</f>
        <v>13.4</v>
      </c>
      <c r="AH113" s="50">
        <f>[1]集計FORM!EP113</f>
        <v>62.8</v>
      </c>
      <c r="AI113" s="50">
        <f>[1]集計FORM!EQ113</f>
        <v>23.8</v>
      </c>
      <c r="AJ113" s="48">
        <f>[1]集計FORM!ER113</f>
        <v>44.6</v>
      </c>
      <c r="AK113" s="50">
        <f>[1]集計FORM!ES113</f>
        <v>102</v>
      </c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48"/>
      <c r="ES113" s="50"/>
    </row>
    <row r="114" spans="1:149" x14ac:dyDescent="0.15">
      <c r="A114" s="44" t="s">
        <v>111</v>
      </c>
      <c r="B114" s="44" t="s">
        <v>112</v>
      </c>
      <c r="C114" s="44" t="s">
        <v>448</v>
      </c>
      <c r="D114">
        <v>1</v>
      </c>
      <c r="E114" s="50">
        <f>[1]集計FORM!E114</f>
        <v>1127</v>
      </c>
      <c r="F114" s="50">
        <f>[1]集計FORM!F114</f>
        <v>52</v>
      </c>
      <c r="G114" s="50">
        <f>[1]集計FORM!L114</f>
        <v>67</v>
      </c>
      <c r="H114" s="50">
        <f>[1]集計FORM!R114</f>
        <v>58</v>
      </c>
      <c r="I114" s="50">
        <f>[1]集計FORM!X114</f>
        <v>43</v>
      </c>
      <c r="J114" s="50">
        <f>[1]集計FORM!AD114</f>
        <v>62</v>
      </c>
      <c r="K114" s="50">
        <f>[1]集計FORM!AJ114</f>
        <v>73</v>
      </c>
      <c r="L114" s="50">
        <f>[1]集計FORM!AP114</f>
        <v>75</v>
      </c>
      <c r="M114" s="50">
        <f>[1]集計FORM!AV114</f>
        <v>75</v>
      </c>
      <c r="N114" s="50">
        <f>[1]集計FORM!BB114</f>
        <v>83</v>
      </c>
      <c r="O114" s="50">
        <f>[1]集計FORM!BH114</f>
        <v>93</v>
      </c>
      <c r="P114" s="50">
        <f>[1]集計FORM!BN114</f>
        <v>81</v>
      </c>
      <c r="Q114" s="50">
        <f>[1]集計FORM!BT114</f>
        <v>78</v>
      </c>
      <c r="R114" s="50">
        <f>[1]集計FORM!BZ114</f>
        <v>50</v>
      </c>
      <c r="S114" s="50">
        <f>[1]集計FORM!CF114</f>
        <v>58</v>
      </c>
      <c r="T114" s="50">
        <f>[1]集計FORM!CL114</f>
        <v>79</v>
      </c>
      <c r="U114" s="50">
        <f>[1]集計FORM!CR114</f>
        <v>35</v>
      </c>
      <c r="V114" s="50">
        <f>[1]集計FORM!CX114</f>
        <v>31</v>
      </c>
      <c r="W114" s="50">
        <f>[1]集計FORM!DD114</f>
        <v>21</v>
      </c>
      <c r="X114" s="50">
        <f>[1]集計FORM!DJ114</f>
        <v>13</v>
      </c>
      <c r="Y114" s="50">
        <f>[1]集計FORM!DP114</f>
        <v>0</v>
      </c>
      <c r="Z114" s="50">
        <f>[1]集計FORM!DV114</f>
        <v>0</v>
      </c>
      <c r="AA114" s="50">
        <f>[1]集計FORM!EB114</f>
        <v>0</v>
      </c>
      <c r="AB114" s="50">
        <f>[1]集計FORM!EH114</f>
        <v>0</v>
      </c>
      <c r="AC114" s="50">
        <f t="shared" si="1"/>
        <v>0</v>
      </c>
      <c r="AD114" s="50">
        <f>[1]集計FORM!EK114</f>
        <v>177</v>
      </c>
      <c r="AE114" s="50">
        <f>[1]集計FORM!EL114</f>
        <v>713</v>
      </c>
      <c r="AF114" s="50">
        <f>[1]集計FORM!EM114</f>
        <v>237</v>
      </c>
      <c r="AG114" s="50">
        <f>[1]集計FORM!EO114</f>
        <v>15.7</v>
      </c>
      <c r="AH114" s="50">
        <f>[1]集計FORM!EP114</f>
        <v>63.3</v>
      </c>
      <c r="AI114" s="50">
        <f>[1]集計FORM!EQ114</f>
        <v>21</v>
      </c>
      <c r="AJ114" s="48">
        <f>[1]集計FORM!ER114</f>
        <v>42.5</v>
      </c>
      <c r="AK114" s="50">
        <f>[1]集計FORM!ES114</f>
        <v>0</v>
      </c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48"/>
      <c r="ES114" s="50"/>
    </row>
    <row r="115" spans="1:149" x14ac:dyDescent="0.15">
      <c r="A115" s="44" t="s">
        <v>111</v>
      </c>
      <c r="B115" s="44" t="s">
        <v>112</v>
      </c>
      <c r="C115" s="44" t="s">
        <v>448</v>
      </c>
      <c r="D115">
        <v>2</v>
      </c>
      <c r="E115" s="50">
        <f>[1]集計FORM!E115</f>
        <v>1390</v>
      </c>
      <c r="F115" s="50">
        <f>[1]集計FORM!F115</f>
        <v>42</v>
      </c>
      <c r="G115" s="50">
        <f>[1]集計FORM!L115</f>
        <v>52</v>
      </c>
      <c r="H115" s="50">
        <f>[1]集計FORM!R115</f>
        <v>66</v>
      </c>
      <c r="I115" s="50">
        <f>[1]集計FORM!X115</f>
        <v>61</v>
      </c>
      <c r="J115" s="50">
        <f>[1]集計FORM!AD115</f>
        <v>70</v>
      </c>
      <c r="K115" s="50">
        <f>[1]集計FORM!AJ115</f>
        <v>85</v>
      </c>
      <c r="L115" s="50">
        <f>[1]集計FORM!AP115</f>
        <v>85</v>
      </c>
      <c r="M115" s="50">
        <f>[1]集計FORM!AV115</f>
        <v>96</v>
      </c>
      <c r="N115" s="50">
        <f>[1]集計FORM!BB115</f>
        <v>114</v>
      </c>
      <c r="O115" s="50">
        <f>[1]集計FORM!BH115</f>
        <v>131</v>
      </c>
      <c r="P115" s="50">
        <f>[1]集計FORM!BN115</f>
        <v>92</v>
      </c>
      <c r="Q115" s="50">
        <f>[1]集計FORM!BT115</f>
        <v>67</v>
      </c>
      <c r="R115" s="50">
        <f>[1]集計FORM!BZ115</f>
        <v>67</v>
      </c>
      <c r="S115" s="50">
        <f>[1]集計FORM!CF115</f>
        <v>60</v>
      </c>
      <c r="T115" s="50">
        <f>[1]集計FORM!CL115</f>
        <v>90</v>
      </c>
      <c r="U115" s="50">
        <f>[1]集計FORM!CR115</f>
        <v>68</v>
      </c>
      <c r="V115" s="50">
        <f>[1]集計FORM!CX115</f>
        <v>59</v>
      </c>
      <c r="W115" s="50">
        <f>[1]集計FORM!DD115</f>
        <v>49</v>
      </c>
      <c r="X115" s="50">
        <f>[1]集計FORM!DJ115</f>
        <v>24</v>
      </c>
      <c r="Y115" s="50">
        <f>[1]集計FORM!DP115</f>
        <v>8</v>
      </c>
      <c r="Z115" s="50">
        <f>[1]集計FORM!DV115</f>
        <v>4</v>
      </c>
      <c r="AA115" s="50">
        <f>[1]集計FORM!EB115</f>
        <v>0</v>
      </c>
      <c r="AB115" s="50">
        <f>[1]集計FORM!EH115</f>
        <v>0</v>
      </c>
      <c r="AC115" s="50">
        <f t="shared" si="1"/>
        <v>4</v>
      </c>
      <c r="AD115" s="50">
        <f>[1]集計FORM!EK115</f>
        <v>160</v>
      </c>
      <c r="AE115" s="50">
        <f>[1]集計FORM!EL115</f>
        <v>868</v>
      </c>
      <c r="AF115" s="50">
        <f>[1]集計FORM!EM115</f>
        <v>362</v>
      </c>
      <c r="AG115" s="50">
        <f>[1]集計FORM!EO115</f>
        <v>11.5</v>
      </c>
      <c r="AH115" s="50">
        <f>[1]集計FORM!EP115</f>
        <v>62.4</v>
      </c>
      <c r="AI115" s="50">
        <f>[1]集計FORM!EQ115</f>
        <v>26</v>
      </c>
      <c r="AJ115" s="48">
        <f>[1]集計FORM!ER115</f>
        <v>46.2</v>
      </c>
      <c r="AK115" s="50">
        <f>[1]集計FORM!ES115</f>
        <v>0</v>
      </c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48"/>
      <c r="ES115" s="50"/>
    </row>
    <row r="116" spans="1:149" x14ac:dyDescent="0.15">
      <c r="A116" s="44" t="s">
        <v>113</v>
      </c>
      <c r="B116" s="44" t="s">
        <v>114</v>
      </c>
      <c r="C116" s="44" t="s">
        <v>413</v>
      </c>
      <c r="D116">
        <v>0</v>
      </c>
      <c r="E116" s="50">
        <f>[1]集計FORM!E116</f>
        <v>153245</v>
      </c>
      <c r="F116" s="50">
        <f>[1]集計FORM!F116</f>
        <v>5222</v>
      </c>
      <c r="G116" s="50">
        <f>[1]集計FORM!L116</f>
        <v>6098</v>
      </c>
      <c r="H116" s="50">
        <f>[1]集計FORM!R116</f>
        <v>6220</v>
      </c>
      <c r="I116" s="50">
        <f>[1]集計FORM!X116</f>
        <v>6585</v>
      </c>
      <c r="J116" s="50">
        <f>[1]集計FORM!AD116</f>
        <v>10738</v>
      </c>
      <c r="K116" s="50">
        <f>[1]集計FORM!AJ116</f>
        <v>7960</v>
      </c>
      <c r="L116" s="50">
        <f>[1]集計FORM!AP116</f>
        <v>7669</v>
      </c>
      <c r="M116" s="50">
        <f>[1]集計FORM!AV116</f>
        <v>8468</v>
      </c>
      <c r="N116" s="50">
        <f>[1]集計FORM!BB116</f>
        <v>9979</v>
      </c>
      <c r="O116" s="50">
        <f>[1]集計FORM!BH116</f>
        <v>11414</v>
      </c>
      <c r="P116" s="50">
        <f>[1]集計FORM!BN116</f>
        <v>10393</v>
      </c>
      <c r="Q116" s="50">
        <f>[1]集計FORM!BT116</f>
        <v>9247</v>
      </c>
      <c r="R116" s="50">
        <f>[1]集計FORM!BZ116</f>
        <v>8556</v>
      </c>
      <c r="S116" s="50">
        <f>[1]集計FORM!CF116</f>
        <v>9092</v>
      </c>
      <c r="T116" s="50">
        <f>[1]集計FORM!CL116</f>
        <v>11605</v>
      </c>
      <c r="U116" s="50">
        <f>[1]集計FORM!CR116</f>
        <v>8832</v>
      </c>
      <c r="V116" s="50">
        <f>[1]集計FORM!CX116</f>
        <v>6685</v>
      </c>
      <c r="W116" s="50">
        <f>[1]集計FORM!DD116</f>
        <v>4976</v>
      </c>
      <c r="X116" s="50">
        <f>[1]集計FORM!DJ116</f>
        <v>2547</v>
      </c>
      <c r="Y116" s="50">
        <f>[1]集計FORM!DP116</f>
        <v>804</v>
      </c>
      <c r="Z116" s="50">
        <f>[1]集計FORM!DV116</f>
        <v>142</v>
      </c>
      <c r="AA116" s="50">
        <f>[1]集計FORM!EB116</f>
        <v>13</v>
      </c>
      <c r="AB116" s="50">
        <f>[1]集計FORM!EH116</f>
        <v>0</v>
      </c>
      <c r="AC116" s="50">
        <f t="shared" si="1"/>
        <v>155</v>
      </c>
      <c r="AD116" s="50">
        <f>[1]集計FORM!EK116</f>
        <v>17540</v>
      </c>
      <c r="AE116" s="50">
        <f>[1]集計FORM!EL116</f>
        <v>91009</v>
      </c>
      <c r="AF116" s="50">
        <f>[1]集計FORM!EM116</f>
        <v>44696</v>
      </c>
      <c r="AG116" s="50">
        <f>[1]集計FORM!EO116</f>
        <v>11.4</v>
      </c>
      <c r="AH116" s="50">
        <f>[1]集計FORM!EP116</f>
        <v>59.4</v>
      </c>
      <c r="AI116" s="50">
        <f>[1]集計FORM!EQ116</f>
        <v>29.2</v>
      </c>
      <c r="AJ116" s="48">
        <f>[1]集計FORM!ER116</f>
        <v>47.2</v>
      </c>
      <c r="AK116" s="50">
        <f>[1]集計FORM!ES116</f>
        <v>108</v>
      </c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48"/>
      <c r="ES116" s="50"/>
    </row>
    <row r="117" spans="1:149" x14ac:dyDescent="0.15">
      <c r="A117" s="44" t="s">
        <v>113</v>
      </c>
      <c r="B117" s="44" t="s">
        <v>114</v>
      </c>
      <c r="C117" s="44" t="s">
        <v>413</v>
      </c>
      <c r="D117">
        <v>1</v>
      </c>
      <c r="E117" s="50">
        <f>[1]集計FORM!E117</f>
        <v>72338</v>
      </c>
      <c r="F117" s="50">
        <f>[1]集計FORM!F117</f>
        <v>2615</v>
      </c>
      <c r="G117" s="50">
        <f>[1]集計FORM!L117</f>
        <v>3072</v>
      </c>
      <c r="H117" s="50">
        <f>[1]集計FORM!R117</f>
        <v>3194</v>
      </c>
      <c r="I117" s="50">
        <f>[1]集計FORM!X117</f>
        <v>3363</v>
      </c>
      <c r="J117" s="50">
        <f>[1]集計FORM!AD117</f>
        <v>5598</v>
      </c>
      <c r="K117" s="50">
        <f>[1]集計FORM!AJ117</f>
        <v>4033</v>
      </c>
      <c r="L117" s="50">
        <f>[1]集計FORM!AP117</f>
        <v>3848</v>
      </c>
      <c r="M117" s="50">
        <f>[1]集計FORM!AV117</f>
        <v>4114</v>
      </c>
      <c r="N117" s="50">
        <f>[1]集計FORM!BB117</f>
        <v>4810</v>
      </c>
      <c r="O117" s="50">
        <f>[1]集計FORM!BH117</f>
        <v>5502</v>
      </c>
      <c r="P117" s="50">
        <f>[1]集計FORM!BN117</f>
        <v>5002</v>
      </c>
      <c r="Q117" s="50">
        <f>[1]集計FORM!BT117</f>
        <v>4383</v>
      </c>
      <c r="R117" s="50">
        <f>[1]集計FORM!BZ117</f>
        <v>4162</v>
      </c>
      <c r="S117" s="50">
        <f>[1]集計FORM!CF117</f>
        <v>4247</v>
      </c>
      <c r="T117" s="50">
        <f>[1]集計FORM!CL117</f>
        <v>5292</v>
      </c>
      <c r="U117" s="50">
        <f>[1]集計FORM!CR117</f>
        <v>3791</v>
      </c>
      <c r="V117" s="50">
        <f>[1]集計FORM!CX117</f>
        <v>2745</v>
      </c>
      <c r="W117" s="50">
        <f>[1]集計FORM!DD117</f>
        <v>1769</v>
      </c>
      <c r="X117" s="50">
        <f>[1]集計FORM!DJ117</f>
        <v>640</v>
      </c>
      <c r="Y117" s="50">
        <f>[1]集計FORM!DP117</f>
        <v>141</v>
      </c>
      <c r="Z117" s="50">
        <f>[1]集計FORM!DV117</f>
        <v>17</v>
      </c>
      <c r="AA117" s="50">
        <f>[1]集計FORM!EB117</f>
        <v>0</v>
      </c>
      <c r="AB117" s="50">
        <f>[1]集計FORM!EH117</f>
        <v>0</v>
      </c>
      <c r="AC117" s="50">
        <f t="shared" si="1"/>
        <v>17</v>
      </c>
      <c r="AD117" s="50">
        <f>[1]集計FORM!EK117</f>
        <v>8881</v>
      </c>
      <c r="AE117" s="50">
        <f>[1]集計FORM!EL117</f>
        <v>44815</v>
      </c>
      <c r="AF117" s="50">
        <f>[1]集計FORM!EM117</f>
        <v>18642</v>
      </c>
      <c r="AG117" s="50">
        <f>[1]集計FORM!EO117</f>
        <v>12.3</v>
      </c>
      <c r="AH117" s="50">
        <f>[1]集計FORM!EP117</f>
        <v>62</v>
      </c>
      <c r="AI117" s="50">
        <f>[1]集計FORM!EQ117</f>
        <v>25.8</v>
      </c>
      <c r="AJ117" s="48">
        <f>[1]集計FORM!ER117</f>
        <v>45.2</v>
      </c>
      <c r="AK117" s="50">
        <f>[1]集計FORM!ES117</f>
        <v>0</v>
      </c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48"/>
      <c r="ES117" s="50"/>
    </row>
    <row r="118" spans="1:149" x14ac:dyDescent="0.15">
      <c r="A118" s="44" t="s">
        <v>113</v>
      </c>
      <c r="B118" s="44" t="s">
        <v>114</v>
      </c>
      <c r="C118" s="44" t="s">
        <v>413</v>
      </c>
      <c r="D118">
        <v>2</v>
      </c>
      <c r="E118" s="50">
        <f>[1]集計FORM!E118</f>
        <v>80907</v>
      </c>
      <c r="F118" s="50">
        <f>[1]集計FORM!F118</f>
        <v>2607</v>
      </c>
      <c r="G118" s="50">
        <f>[1]集計FORM!L118</f>
        <v>3026</v>
      </c>
      <c r="H118" s="50">
        <f>[1]集計FORM!R118</f>
        <v>3026</v>
      </c>
      <c r="I118" s="50">
        <f>[1]集計FORM!X118</f>
        <v>3222</v>
      </c>
      <c r="J118" s="50">
        <f>[1]集計FORM!AD118</f>
        <v>5140</v>
      </c>
      <c r="K118" s="50">
        <f>[1]集計FORM!AJ118</f>
        <v>3927</v>
      </c>
      <c r="L118" s="50">
        <f>[1]集計FORM!AP118</f>
        <v>3821</v>
      </c>
      <c r="M118" s="50">
        <f>[1]集計FORM!AV118</f>
        <v>4354</v>
      </c>
      <c r="N118" s="50">
        <f>[1]集計FORM!BB118</f>
        <v>5169</v>
      </c>
      <c r="O118" s="50">
        <f>[1]集計FORM!BH118</f>
        <v>5912</v>
      </c>
      <c r="P118" s="50">
        <f>[1]集計FORM!BN118</f>
        <v>5391</v>
      </c>
      <c r="Q118" s="50">
        <f>[1]集計FORM!BT118</f>
        <v>4864</v>
      </c>
      <c r="R118" s="50">
        <f>[1]集計FORM!BZ118</f>
        <v>4394</v>
      </c>
      <c r="S118" s="50">
        <f>[1]集計FORM!CF118</f>
        <v>4845</v>
      </c>
      <c r="T118" s="50">
        <f>[1]集計FORM!CL118</f>
        <v>6313</v>
      </c>
      <c r="U118" s="50">
        <f>[1]集計FORM!CR118</f>
        <v>5041</v>
      </c>
      <c r="V118" s="50">
        <f>[1]集計FORM!CX118</f>
        <v>3940</v>
      </c>
      <c r="W118" s="50">
        <f>[1]集計FORM!DD118</f>
        <v>3207</v>
      </c>
      <c r="X118" s="50">
        <f>[1]集計FORM!DJ118</f>
        <v>1907</v>
      </c>
      <c r="Y118" s="50">
        <f>[1]集計FORM!DP118</f>
        <v>663</v>
      </c>
      <c r="Z118" s="50">
        <f>[1]集計FORM!DV118</f>
        <v>125</v>
      </c>
      <c r="AA118" s="50">
        <f>[1]集計FORM!EB118</f>
        <v>13</v>
      </c>
      <c r="AB118" s="50">
        <f>[1]集計FORM!EH118</f>
        <v>0</v>
      </c>
      <c r="AC118" s="50">
        <f t="shared" si="1"/>
        <v>138</v>
      </c>
      <c r="AD118" s="50">
        <f>[1]集計FORM!EK118</f>
        <v>8659</v>
      </c>
      <c r="AE118" s="50">
        <f>[1]集計FORM!EL118</f>
        <v>46194</v>
      </c>
      <c r="AF118" s="50">
        <f>[1]集計FORM!EM118</f>
        <v>26054</v>
      </c>
      <c r="AG118" s="50">
        <f>[1]集計FORM!EO118</f>
        <v>10.7</v>
      </c>
      <c r="AH118" s="50">
        <f>[1]集計FORM!EP118</f>
        <v>57.1</v>
      </c>
      <c r="AI118" s="50">
        <f>[1]集計FORM!EQ118</f>
        <v>32.200000000000003</v>
      </c>
      <c r="AJ118" s="48">
        <f>[1]集計FORM!ER118</f>
        <v>49</v>
      </c>
      <c r="AK118" s="50">
        <f>[1]集計FORM!ES118</f>
        <v>0</v>
      </c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48"/>
      <c r="ES118" s="50"/>
    </row>
    <row r="119" spans="1:149" x14ac:dyDescent="0.15">
      <c r="A119" s="44" t="s">
        <v>115</v>
      </c>
      <c r="B119" s="44" t="s">
        <v>116</v>
      </c>
      <c r="C119" s="44" t="s">
        <v>449</v>
      </c>
      <c r="D119">
        <v>0</v>
      </c>
      <c r="E119" s="50">
        <f>[1]集計FORM!E119</f>
        <v>2479</v>
      </c>
      <c r="F119" s="50">
        <f>[1]集計FORM!F119</f>
        <v>76</v>
      </c>
      <c r="G119" s="50">
        <f>[1]集計FORM!L119</f>
        <v>77</v>
      </c>
      <c r="H119" s="50">
        <f>[1]集計FORM!R119</f>
        <v>53</v>
      </c>
      <c r="I119" s="50">
        <f>[1]集計FORM!X119</f>
        <v>59</v>
      </c>
      <c r="J119" s="50">
        <f>[1]集計FORM!AD119</f>
        <v>161</v>
      </c>
      <c r="K119" s="50">
        <f>[1]集計FORM!AJ119</f>
        <v>217</v>
      </c>
      <c r="L119" s="50">
        <f>[1]集計FORM!AP119</f>
        <v>205</v>
      </c>
      <c r="M119" s="50">
        <f>[1]集計FORM!AV119</f>
        <v>182</v>
      </c>
      <c r="N119" s="50">
        <f>[1]集計FORM!BB119</f>
        <v>161</v>
      </c>
      <c r="O119" s="50">
        <f>[1]集計FORM!BH119</f>
        <v>172</v>
      </c>
      <c r="P119" s="50">
        <f>[1]集計FORM!BN119</f>
        <v>152</v>
      </c>
      <c r="Q119" s="50">
        <f>[1]集計FORM!BT119</f>
        <v>123</v>
      </c>
      <c r="R119" s="50">
        <f>[1]集計FORM!BZ119</f>
        <v>136</v>
      </c>
      <c r="S119" s="50">
        <f>[1]集計FORM!CF119</f>
        <v>155</v>
      </c>
      <c r="T119" s="50">
        <f>[1]集計FORM!CL119</f>
        <v>168</v>
      </c>
      <c r="U119" s="50">
        <f>[1]集計FORM!CR119</f>
        <v>137</v>
      </c>
      <c r="V119" s="50">
        <f>[1]集計FORM!CX119</f>
        <v>98</v>
      </c>
      <c r="W119" s="50">
        <f>[1]集計FORM!DD119</f>
        <v>88</v>
      </c>
      <c r="X119" s="50">
        <f>[1]集計FORM!DJ119</f>
        <v>46</v>
      </c>
      <c r="Y119" s="50">
        <f>[1]集計FORM!DP119</f>
        <v>11</v>
      </c>
      <c r="Z119" s="50">
        <f>[1]集計FORM!DV119</f>
        <v>2</v>
      </c>
      <c r="AA119" s="50">
        <f>[1]集計FORM!EB119</f>
        <v>0</v>
      </c>
      <c r="AB119" s="50">
        <f>[1]集計FORM!EH119</f>
        <v>0</v>
      </c>
      <c r="AC119" s="50">
        <f t="shared" si="1"/>
        <v>2</v>
      </c>
      <c r="AD119" s="50">
        <f>[1]集計FORM!EK119</f>
        <v>206</v>
      </c>
      <c r="AE119" s="50">
        <f>[1]集計FORM!EL119</f>
        <v>1568</v>
      </c>
      <c r="AF119" s="50">
        <f>[1]集計FORM!EM119</f>
        <v>705</v>
      </c>
      <c r="AG119" s="50">
        <f>[1]集計FORM!EO119</f>
        <v>8.3000000000000007</v>
      </c>
      <c r="AH119" s="50">
        <f>[1]集計FORM!EP119</f>
        <v>63.3</v>
      </c>
      <c r="AI119" s="50">
        <f>[1]集計FORM!EQ119</f>
        <v>28.4</v>
      </c>
      <c r="AJ119" s="48">
        <f>[1]集計FORM!ER119</f>
        <v>47.4</v>
      </c>
      <c r="AK119" s="50">
        <f>[1]集計FORM!ES119</f>
        <v>104</v>
      </c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48"/>
      <c r="ES119" s="50"/>
    </row>
    <row r="120" spans="1:149" x14ac:dyDescent="0.15">
      <c r="A120" s="44" t="s">
        <v>115</v>
      </c>
      <c r="B120" s="44" t="s">
        <v>116</v>
      </c>
      <c r="C120" s="44" t="s">
        <v>449</v>
      </c>
      <c r="D120">
        <v>1</v>
      </c>
      <c r="E120" s="50">
        <f>[1]集計FORM!E120</f>
        <v>1120</v>
      </c>
      <c r="F120" s="50">
        <f>[1]集計FORM!F120</f>
        <v>36</v>
      </c>
      <c r="G120" s="50">
        <f>[1]集計FORM!L120</f>
        <v>36</v>
      </c>
      <c r="H120" s="50">
        <f>[1]集計FORM!R120</f>
        <v>27</v>
      </c>
      <c r="I120" s="50">
        <f>[1]集計FORM!X120</f>
        <v>26</v>
      </c>
      <c r="J120" s="50">
        <f>[1]集計FORM!AD120</f>
        <v>72</v>
      </c>
      <c r="K120" s="50">
        <f>[1]集計FORM!AJ120</f>
        <v>93</v>
      </c>
      <c r="L120" s="50">
        <f>[1]集計FORM!AP120</f>
        <v>95</v>
      </c>
      <c r="M120" s="50">
        <f>[1]集計FORM!AV120</f>
        <v>86</v>
      </c>
      <c r="N120" s="50">
        <f>[1]集計FORM!BB120</f>
        <v>77</v>
      </c>
      <c r="O120" s="50">
        <f>[1]集計FORM!BH120</f>
        <v>77</v>
      </c>
      <c r="P120" s="50">
        <f>[1]集計FORM!BN120</f>
        <v>84</v>
      </c>
      <c r="Q120" s="50">
        <f>[1]集計FORM!BT120</f>
        <v>60</v>
      </c>
      <c r="R120" s="50">
        <f>[1]集計FORM!BZ120</f>
        <v>69</v>
      </c>
      <c r="S120" s="50">
        <f>[1]集計FORM!CF120</f>
        <v>75</v>
      </c>
      <c r="T120" s="50">
        <f>[1]集計FORM!CL120</f>
        <v>89</v>
      </c>
      <c r="U120" s="50">
        <f>[1]集計FORM!CR120</f>
        <v>45</v>
      </c>
      <c r="V120" s="50">
        <f>[1]集計FORM!CX120</f>
        <v>34</v>
      </c>
      <c r="W120" s="50">
        <f>[1]集計FORM!DD120</f>
        <v>29</v>
      </c>
      <c r="X120" s="50">
        <f>[1]集計FORM!DJ120</f>
        <v>8</v>
      </c>
      <c r="Y120" s="50">
        <f>[1]集計FORM!DP120</f>
        <v>1</v>
      </c>
      <c r="Z120" s="50">
        <f>[1]集計FORM!DV120</f>
        <v>1</v>
      </c>
      <c r="AA120" s="50">
        <f>[1]集計FORM!EB120</f>
        <v>0</v>
      </c>
      <c r="AB120" s="50">
        <f>[1]集計FORM!EH120</f>
        <v>0</v>
      </c>
      <c r="AC120" s="50">
        <f t="shared" si="1"/>
        <v>1</v>
      </c>
      <c r="AD120" s="50">
        <f>[1]集計FORM!EK120</f>
        <v>99</v>
      </c>
      <c r="AE120" s="50">
        <f>[1]集計FORM!EL120</f>
        <v>739</v>
      </c>
      <c r="AF120" s="50">
        <f>[1]集計FORM!EM120</f>
        <v>282</v>
      </c>
      <c r="AG120" s="50">
        <f>[1]集計FORM!EO120</f>
        <v>8.8000000000000007</v>
      </c>
      <c r="AH120" s="50">
        <f>[1]集計FORM!EP120</f>
        <v>66</v>
      </c>
      <c r="AI120" s="50">
        <f>[1]集計FORM!EQ120</f>
        <v>25.2</v>
      </c>
      <c r="AJ120" s="48">
        <f>[1]集計FORM!ER120</f>
        <v>45.9</v>
      </c>
      <c r="AK120" s="50">
        <f>[1]集計FORM!ES120</f>
        <v>0</v>
      </c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48"/>
      <c r="ES120" s="50"/>
    </row>
    <row r="121" spans="1:149" x14ac:dyDescent="0.15">
      <c r="A121" s="44" t="s">
        <v>115</v>
      </c>
      <c r="B121" s="44" t="s">
        <v>116</v>
      </c>
      <c r="C121" s="44" t="s">
        <v>449</v>
      </c>
      <c r="D121">
        <v>2</v>
      </c>
      <c r="E121" s="50">
        <f>[1]集計FORM!E121</f>
        <v>1359</v>
      </c>
      <c r="F121" s="50">
        <f>[1]集計FORM!F121</f>
        <v>40</v>
      </c>
      <c r="G121" s="50">
        <f>[1]集計FORM!L121</f>
        <v>41</v>
      </c>
      <c r="H121" s="50">
        <f>[1]集計FORM!R121</f>
        <v>26</v>
      </c>
      <c r="I121" s="50">
        <f>[1]集計FORM!X121</f>
        <v>33</v>
      </c>
      <c r="J121" s="50">
        <f>[1]集計FORM!AD121</f>
        <v>89</v>
      </c>
      <c r="K121" s="50">
        <f>[1]集計FORM!AJ121</f>
        <v>124</v>
      </c>
      <c r="L121" s="50">
        <f>[1]集計FORM!AP121</f>
        <v>110</v>
      </c>
      <c r="M121" s="50">
        <f>[1]集計FORM!AV121</f>
        <v>96</v>
      </c>
      <c r="N121" s="50">
        <f>[1]集計FORM!BB121</f>
        <v>84</v>
      </c>
      <c r="O121" s="50">
        <f>[1]集計FORM!BH121</f>
        <v>95</v>
      </c>
      <c r="P121" s="50">
        <f>[1]集計FORM!BN121</f>
        <v>68</v>
      </c>
      <c r="Q121" s="50">
        <f>[1]集計FORM!BT121</f>
        <v>63</v>
      </c>
      <c r="R121" s="50">
        <f>[1]集計FORM!BZ121</f>
        <v>67</v>
      </c>
      <c r="S121" s="50">
        <f>[1]集計FORM!CF121</f>
        <v>80</v>
      </c>
      <c r="T121" s="50">
        <f>[1]集計FORM!CL121</f>
        <v>79</v>
      </c>
      <c r="U121" s="50">
        <f>[1]集計FORM!CR121</f>
        <v>92</v>
      </c>
      <c r="V121" s="50">
        <f>[1]集計FORM!CX121</f>
        <v>64</v>
      </c>
      <c r="W121" s="50">
        <f>[1]集計FORM!DD121</f>
        <v>59</v>
      </c>
      <c r="X121" s="50">
        <f>[1]集計FORM!DJ121</f>
        <v>38</v>
      </c>
      <c r="Y121" s="50">
        <f>[1]集計FORM!DP121</f>
        <v>10</v>
      </c>
      <c r="Z121" s="50">
        <f>[1]集計FORM!DV121</f>
        <v>1</v>
      </c>
      <c r="AA121" s="50">
        <f>[1]集計FORM!EB121</f>
        <v>0</v>
      </c>
      <c r="AB121" s="50">
        <f>[1]集計FORM!EH121</f>
        <v>0</v>
      </c>
      <c r="AC121" s="50">
        <f t="shared" si="1"/>
        <v>1</v>
      </c>
      <c r="AD121" s="50">
        <f>[1]集計FORM!EK121</f>
        <v>107</v>
      </c>
      <c r="AE121" s="50">
        <f>[1]集計FORM!EL121</f>
        <v>829</v>
      </c>
      <c r="AF121" s="50">
        <f>[1]集計FORM!EM121</f>
        <v>423</v>
      </c>
      <c r="AG121" s="50">
        <f>[1]集計FORM!EO121</f>
        <v>7.9</v>
      </c>
      <c r="AH121" s="50">
        <f>[1]集計FORM!EP121</f>
        <v>61</v>
      </c>
      <c r="AI121" s="50">
        <f>[1]集計FORM!EQ121</f>
        <v>31.1</v>
      </c>
      <c r="AJ121" s="48">
        <f>[1]集計FORM!ER121</f>
        <v>48.6</v>
      </c>
      <c r="AK121" s="50">
        <f>[1]集計FORM!ES121</f>
        <v>0</v>
      </c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48"/>
      <c r="ES121" s="50"/>
    </row>
    <row r="122" spans="1:149" x14ac:dyDescent="0.15">
      <c r="A122" s="44" t="s">
        <v>117</v>
      </c>
      <c r="B122" s="44" t="s">
        <v>118</v>
      </c>
      <c r="C122" s="44" t="s">
        <v>450</v>
      </c>
      <c r="D122">
        <v>0</v>
      </c>
      <c r="E122" s="50">
        <f>[1]集計FORM!E122</f>
        <v>2364</v>
      </c>
      <c r="F122" s="50">
        <f>[1]集計FORM!F122</f>
        <v>82</v>
      </c>
      <c r="G122" s="50">
        <f>[1]集計FORM!L122</f>
        <v>97</v>
      </c>
      <c r="H122" s="50">
        <f>[1]集計FORM!R122</f>
        <v>59</v>
      </c>
      <c r="I122" s="50">
        <f>[1]集計FORM!X122</f>
        <v>78</v>
      </c>
      <c r="J122" s="50">
        <f>[1]集計FORM!AD122</f>
        <v>248</v>
      </c>
      <c r="K122" s="50">
        <f>[1]集計FORM!AJ122</f>
        <v>233</v>
      </c>
      <c r="L122" s="50">
        <f>[1]集計FORM!AP122</f>
        <v>167</v>
      </c>
      <c r="M122" s="50">
        <f>[1]集計FORM!AV122</f>
        <v>155</v>
      </c>
      <c r="N122" s="50">
        <f>[1]集計FORM!BB122</f>
        <v>168</v>
      </c>
      <c r="O122" s="50">
        <f>[1]集計FORM!BH122</f>
        <v>134</v>
      </c>
      <c r="P122" s="50">
        <f>[1]集計FORM!BN122</f>
        <v>130</v>
      </c>
      <c r="Q122" s="50">
        <f>[1]集計FORM!BT122</f>
        <v>124</v>
      </c>
      <c r="R122" s="50">
        <f>[1]集計FORM!BZ122</f>
        <v>110</v>
      </c>
      <c r="S122" s="50">
        <f>[1]集計FORM!CF122</f>
        <v>120</v>
      </c>
      <c r="T122" s="50">
        <f>[1]集計FORM!CL122</f>
        <v>152</v>
      </c>
      <c r="U122" s="50">
        <f>[1]集計FORM!CR122</f>
        <v>100</v>
      </c>
      <c r="V122" s="50">
        <f>[1]集計FORM!CX122</f>
        <v>82</v>
      </c>
      <c r="W122" s="50">
        <f>[1]集計FORM!DD122</f>
        <v>74</v>
      </c>
      <c r="X122" s="50">
        <f>[1]集計FORM!DJ122</f>
        <v>34</v>
      </c>
      <c r="Y122" s="50">
        <f>[1]集計FORM!DP122</f>
        <v>14</v>
      </c>
      <c r="Z122" s="50">
        <f>[1]集計FORM!DV122</f>
        <v>3</v>
      </c>
      <c r="AA122" s="50">
        <f>[1]集計FORM!EB122</f>
        <v>0</v>
      </c>
      <c r="AB122" s="50">
        <f>[1]集計FORM!EH122</f>
        <v>0</v>
      </c>
      <c r="AC122" s="50">
        <f t="shared" si="1"/>
        <v>3</v>
      </c>
      <c r="AD122" s="50">
        <f>[1]集計FORM!EK122</f>
        <v>238</v>
      </c>
      <c r="AE122" s="50">
        <f>[1]集計FORM!EL122</f>
        <v>1547</v>
      </c>
      <c r="AF122" s="50">
        <f>[1]集計FORM!EM122</f>
        <v>579</v>
      </c>
      <c r="AG122" s="50">
        <f>[1]集計FORM!EO122</f>
        <v>10.1</v>
      </c>
      <c r="AH122" s="50">
        <f>[1]集計FORM!EP122</f>
        <v>65.400000000000006</v>
      </c>
      <c r="AI122" s="50">
        <f>[1]集計FORM!EQ122</f>
        <v>24.5</v>
      </c>
      <c r="AJ122" s="48">
        <f>[1]集計FORM!ER122</f>
        <v>44.1</v>
      </c>
      <c r="AK122" s="50">
        <f>[1]集計FORM!ES122</f>
        <v>104</v>
      </c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48"/>
      <c r="ES122" s="50"/>
    </row>
    <row r="123" spans="1:149" x14ac:dyDescent="0.15">
      <c r="A123" s="44" t="s">
        <v>117</v>
      </c>
      <c r="B123" s="44" t="s">
        <v>118</v>
      </c>
      <c r="C123" s="44" t="s">
        <v>450</v>
      </c>
      <c r="D123">
        <v>1</v>
      </c>
      <c r="E123" s="50">
        <f>[1]集計FORM!E123</f>
        <v>1190</v>
      </c>
      <c r="F123" s="50">
        <f>[1]集計FORM!F123</f>
        <v>41</v>
      </c>
      <c r="G123" s="50">
        <f>[1]集計FORM!L123</f>
        <v>45</v>
      </c>
      <c r="H123" s="50">
        <f>[1]集計FORM!R123</f>
        <v>31</v>
      </c>
      <c r="I123" s="50">
        <f>[1]集計FORM!X123</f>
        <v>49</v>
      </c>
      <c r="J123" s="50">
        <f>[1]集計FORM!AD123</f>
        <v>138</v>
      </c>
      <c r="K123" s="50">
        <f>[1]集計FORM!AJ123</f>
        <v>133</v>
      </c>
      <c r="L123" s="50">
        <f>[1]集計FORM!AP123</f>
        <v>81</v>
      </c>
      <c r="M123" s="50">
        <f>[1]集計FORM!AV123</f>
        <v>84</v>
      </c>
      <c r="N123" s="50">
        <f>[1]集計FORM!BB123</f>
        <v>88</v>
      </c>
      <c r="O123" s="50">
        <f>[1]集計FORM!BH123</f>
        <v>73</v>
      </c>
      <c r="P123" s="50">
        <f>[1]集計FORM!BN123</f>
        <v>70</v>
      </c>
      <c r="Q123" s="50">
        <f>[1]集計FORM!BT123</f>
        <v>63</v>
      </c>
      <c r="R123" s="50">
        <f>[1]集計FORM!BZ123</f>
        <v>54</v>
      </c>
      <c r="S123" s="50">
        <f>[1]集計FORM!CF123</f>
        <v>55</v>
      </c>
      <c r="T123" s="50">
        <f>[1]集計FORM!CL123</f>
        <v>72</v>
      </c>
      <c r="U123" s="50">
        <f>[1]集計FORM!CR123</f>
        <v>51</v>
      </c>
      <c r="V123" s="50">
        <f>[1]集計FORM!CX123</f>
        <v>29</v>
      </c>
      <c r="W123" s="50">
        <f>[1]集計FORM!DD123</f>
        <v>23</v>
      </c>
      <c r="X123" s="50">
        <f>[1]集計FORM!DJ123</f>
        <v>8</v>
      </c>
      <c r="Y123" s="50">
        <f>[1]集計FORM!DP123</f>
        <v>2</v>
      </c>
      <c r="Z123" s="50">
        <f>[1]集計FORM!DV123</f>
        <v>0</v>
      </c>
      <c r="AA123" s="50">
        <f>[1]集計FORM!EB123</f>
        <v>0</v>
      </c>
      <c r="AB123" s="50">
        <f>[1]集計FORM!EH123</f>
        <v>0</v>
      </c>
      <c r="AC123" s="50">
        <f t="shared" si="1"/>
        <v>0</v>
      </c>
      <c r="AD123" s="50">
        <f>[1]集計FORM!EK123</f>
        <v>117</v>
      </c>
      <c r="AE123" s="50">
        <f>[1]集計FORM!EL123</f>
        <v>833</v>
      </c>
      <c r="AF123" s="50">
        <f>[1]集計FORM!EM123</f>
        <v>240</v>
      </c>
      <c r="AG123" s="50">
        <f>[1]集計FORM!EO123</f>
        <v>9.8000000000000007</v>
      </c>
      <c r="AH123" s="50">
        <f>[1]集計FORM!EP123</f>
        <v>70</v>
      </c>
      <c r="AI123" s="50">
        <f>[1]集計FORM!EQ123</f>
        <v>20.2</v>
      </c>
      <c r="AJ123" s="48">
        <f>[1]集計FORM!ER123</f>
        <v>41.8</v>
      </c>
      <c r="AK123" s="50">
        <f>[1]集計FORM!ES123</f>
        <v>0</v>
      </c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48"/>
      <c r="ES123" s="50"/>
    </row>
    <row r="124" spans="1:149" x14ac:dyDescent="0.15">
      <c r="A124" s="44" t="s">
        <v>117</v>
      </c>
      <c r="B124" s="44" t="s">
        <v>118</v>
      </c>
      <c r="C124" s="44" t="s">
        <v>450</v>
      </c>
      <c r="D124">
        <v>2</v>
      </c>
      <c r="E124" s="50">
        <f>[1]集計FORM!E124</f>
        <v>1174</v>
      </c>
      <c r="F124" s="50">
        <f>[1]集計FORM!F124</f>
        <v>41</v>
      </c>
      <c r="G124" s="50">
        <f>[1]集計FORM!L124</f>
        <v>52</v>
      </c>
      <c r="H124" s="50">
        <f>[1]集計FORM!R124</f>
        <v>28</v>
      </c>
      <c r="I124" s="50">
        <f>[1]集計FORM!X124</f>
        <v>29</v>
      </c>
      <c r="J124" s="50">
        <f>[1]集計FORM!AD124</f>
        <v>110</v>
      </c>
      <c r="K124" s="50">
        <f>[1]集計FORM!AJ124</f>
        <v>100</v>
      </c>
      <c r="L124" s="50">
        <f>[1]集計FORM!AP124</f>
        <v>86</v>
      </c>
      <c r="M124" s="50">
        <f>[1]集計FORM!AV124</f>
        <v>71</v>
      </c>
      <c r="N124" s="50">
        <f>[1]集計FORM!BB124</f>
        <v>80</v>
      </c>
      <c r="O124" s="50">
        <f>[1]集計FORM!BH124</f>
        <v>61</v>
      </c>
      <c r="P124" s="50">
        <f>[1]集計FORM!BN124</f>
        <v>60</v>
      </c>
      <c r="Q124" s="50">
        <f>[1]集計FORM!BT124</f>
        <v>61</v>
      </c>
      <c r="R124" s="50">
        <f>[1]集計FORM!BZ124</f>
        <v>56</v>
      </c>
      <c r="S124" s="50">
        <f>[1]集計FORM!CF124</f>
        <v>65</v>
      </c>
      <c r="T124" s="50">
        <f>[1]集計FORM!CL124</f>
        <v>80</v>
      </c>
      <c r="U124" s="50">
        <f>[1]集計FORM!CR124</f>
        <v>49</v>
      </c>
      <c r="V124" s="50">
        <f>[1]集計FORM!CX124</f>
        <v>53</v>
      </c>
      <c r="W124" s="50">
        <f>[1]集計FORM!DD124</f>
        <v>51</v>
      </c>
      <c r="X124" s="50">
        <f>[1]集計FORM!DJ124</f>
        <v>26</v>
      </c>
      <c r="Y124" s="50">
        <f>[1]集計FORM!DP124</f>
        <v>12</v>
      </c>
      <c r="Z124" s="50">
        <f>[1]集計FORM!DV124</f>
        <v>3</v>
      </c>
      <c r="AA124" s="50">
        <f>[1]集計FORM!EB124</f>
        <v>0</v>
      </c>
      <c r="AB124" s="50">
        <f>[1]集計FORM!EH124</f>
        <v>0</v>
      </c>
      <c r="AC124" s="50">
        <f t="shared" si="1"/>
        <v>3</v>
      </c>
      <c r="AD124" s="50">
        <f>[1]集計FORM!EK124</f>
        <v>121</v>
      </c>
      <c r="AE124" s="50">
        <f>[1]集計FORM!EL124</f>
        <v>714</v>
      </c>
      <c r="AF124" s="50">
        <f>[1]集計FORM!EM124</f>
        <v>339</v>
      </c>
      <c r="AG124" s="50">
        <f>[1]集計FORM!EO124</f>
        <v>10.3</v>
      </c>
      <c r="AH124" s="50">
        <f>[1]集計FORM!EP124</f>
        <v>60.8</v>
      </c>
      <c r="AI124" s="50">
        <f>[1]集計FORM!EQ124</f>
        <v>28.9</v>
      </c>
      <c r="AJ124" s="48">
        <f>[1]集計FORM!ER124</f>
        <v>46.5</v>
      </c>
      <c r="AK124" s="50">
        <f>[1]集計FORM!ES124</f>
        <v>0</v>
      </c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48"/>
      <c r="ES124" s="50"/>
    </row>
    <row r="125" spans="1:149" x14ac:dyDescent="0.15">
      <c r="A125" s="44" t="s">
        <v>119</v>
      </c>
      <c r="B125" s="44" t="s">
        <v>120</v>
      </c>
      <c r="C125" s="44" t="s">
        <v>451</v>
      </c>
      <c r="D125">
        <v>0</v>
      </c>
      <c r="E125" s="50">
        <f>[1]集計FORM!E125</f>
        <v>3412</v>
      </c>
      <c r="F125" s="50">
        <f>[1]集計FORM!F125</f>
        <v>106</v>
      </c>
      <c r="G125" s="50">
        <f>[1]集計FORM!L125</f>
        <v>120</v>
      </c>
      <c r="H125" s="50">
        <f>[1]集計FORM!R125</f>
        <v>118</v>
      </c>
      <c r="I125" s="50">
        <f>[1]集計FORM!X125</f>
        <v>125</v>
      </c>
      <c r="J125" s="50">
        <f>[1]集計FORM!AD125</f>
        <v>186</v>
      </c>
      <c r="K125" s="50">
        <f>[1]集計FORM!AJ125</f>
        <v>241</v>
      </c>
      <c r="L125" s="50">
        <f>[1]集計FORM!AP125</f>
        <v>223</v>
      </c>
      <c r="M125" s="50">
        <f>[1]集計FORM!AV125</f>
        <v>218</v>
      </c>
      <c r="N125" s="50">
        <f>[1]集計FORM!BB125</f>
        <v>231</v>
      </c>
      <c r="O125" s="50">
        <f>[1]集計FORM!BH125</f>
        <v>259</v>
      </c>
      <c r="P125" s="50">
        <f>[1]集計FORM!BN125</f>
        <v>210</v>
      </c>
      <c r="Q125" s="50">
        <f>[1]集計FORM!BT125</f>
        <v>179</v>
      </c>
      <c r="R125" s="50">
        <f>[1]集計FORM!BZ125</f>
        <v>192</v>
      </c>
      <c r="S125" s="50">
        <f>[1]集計FORM!CF125</f>
        <v>205</v>
      </c>
      <c r="T125" s="50">
        <f>[1]集計FORM!CL125</f>
        <v>258</v>
      </c>
      <c r="U125" s="50">
        <f>[1]集計FORM!CR125</f>
        <v>206</v>
      </c>
      <c r="V125" s="50">
        <f>[1]集計FORM!CX125</f>
        <v>142</v>
      </c>
      <c r="W125" s="50">
        <f>[1]集計FORM!DD125</f>
        <v>106</v>
      </c>
      <c r="X125" s="50">
        <f>[1]集計FORM!DJ125</f>
        <v>58</v>
      </c>
      <c r="Y125" s="50">
        <f>[1]集計FORM!DP125</f>
        <v>27</v>
      </c>
      <c r="Z125" s="50">
        <f>[1]集計FORM!DV125</f>
        <v>2</v>
      </c>
      <c r="AA125" s="50">
        <f>[1]集計FORM!EB125</f>
        <v>0</v>
      </c>
      <c r="AB125" s="50">
        <f>[1]集計FORM!EH125</f>
        <v>0</v>
      </c>
      <c r="AC125" s="50">
        <f t="shared" si="1"/>
        <v>2</v>
      </c>
      <c r="AD125" s="50">
        <f>[1]集計FORM!EK125</f>
        <v>344</v>
      </c>
      <c r="AE125" s="50">
        <f>[1]集計FORM!EL125</f>
        <v>2064</v>
      </c>
      <c r="AF125" s="50">
        <f>[1]集計FORM!EM125</f>
        <v>1004</v>
      </c>
      <c r="AG125" s="50">
        <f>[1]集計FORM!EO125</f>
        <v>10.1</v>
      </c>
      <c r="AH125" s="50">
        <f>[1]集計FORM!EP125</f>
        <v>60.5</v>
      </c>
      <c r="AI125" s="50">
        <f>[1]集計FORM!EQ125</f>
        <v>29.4</v>
      </c>
      <c r="AJ125" s="48">
        <f>[1]集計FORM!ER125</f>
        <v>47.6</v>
      </c>
      <c r="AK125" s="50">
        <f>[1]集計FORM!ES125</f>
        <v>103</v>
      </c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48"/>
      <c r="ES125" s="50"/>
    </row>
    <row r="126" spans="1:149" x14ac:dyDescent="0.15">
      <c r="A126" s="44" t="s">
        <v>119</v>
      </c>
      <c r="B126" s="44" t="s">
        <v>120</v>
      </c>
      <c r="C126" s="44" t="s">
        <v>451</v>
      </c>
      <c r="D126">
        <v>1</v>
      </c>
      <c r="E126" s="50">
        <f>[1]集計FORM!E126</f>
        <v>1571</v>
      </c>
      <c r="F126" s="50">
        <f>[1]集計FORM!F126</f>
        <v>49</v>
      </c>
      <c r="G126" s="50">
        <f>[1]集計FORM!L126</f>
        <v>67</v>
      </c>
      <c r="H126" s="50">
        <f>[1]集計FORM!R126</f>
        <v>56</v>
      </c>
      <c r="I126" s="50">
        <f>[1]集計FORM!X126</f>
        <v>62</v>
      </c>
      <c r="J126" s="50">
        <f>[1]集計FORM!AD126</f>
        <v>97</v>
      </c>
      <c r="K126" s="50">
        <f>[1]集計FORM!AJ126</f>
        <v>123</v>
      </c>
      <c r="L126" s="50">
        <f>[1]集計FORM!AP126</f>
        <v>104</v>
      </c>
      <c r="M126" s="50">
        <f>[1]集計FORM!AV126</f>
        <v>109</v>
      </c>
      <c r="N126" s="50">
        <f>[1]集計FORM!BB126</f>
        <v>105</v>
      </c>
      <c r="O126" s="50">
        <f>[1]集計FORM!BH126</f>
        <v>113</v>
      </c>
      <c r="P126" s="50">
        <f>[1]集計FORM!BN126</f>
        <v>104</v>
      </c>
      <c r="Q126" s="50">
        <f>[1]集計FORM!BT126</f>
        <v>78</v>
      </c>
      <c r="R126" s="50">
        <f>[1]集計FORM!BZ126</f>
        <v>87</v>
      </c>
      <c r="S126" s="50">
        <f>[1]集計FORM!CF126</f>
        <v>96</v>
      </c>
      <c r="T126" s="50">
        <f>[1]集計FORM!CL126</f>
        <v>113</v>
      </c>
      <c r="U126" s="50">
        <f>[1]集計FORM!CR126</f>
        <v>97</v>
      </c>
      <c r="V126" s="50">
        <f>[1]集計FORM!CX126</f>
        <v>57</v>
      </c>
      <c r="W126" s="50">
        <f>[1]集計FORM!DD126</f>
        <v>35</v>
      </c>
      <c r="X126" s="50">
        <f>[1]集計FORM!DJ126</f>
        <v>16</v>
      </c>
      <c r="Y126" s="50">
        <f>[1]集計FORM!DP126</f>
        <v>3</v>
      </c>
      <c r="Z126" s="50">
        <f>[1]集計FORM!DV126</f>
        <v>0</v>
      </c>
      <c r="AA126" s="50">
        <f>[1]集計FORM!EB126</f>
        <v>0</v>
      </c>
      <c r="AB126" s="50">
        <f>[1]集計FORM!EH126</f>
        <v>0</v>
      </c>
      <c r="AC126" s="50">
        <f t="shared" si="1"/>
        <v>0</v>
      </c>
      <c r="AD126" s="50">
        <f>[1]集計FORM!EK126</f>
        <v>172</v>
      </c>
      <c r="AE126" s="50">
        <f>[1]集計FORM!EL126</f>
        <v>982</v>
      </c>
      <c r="AF126" s="50">
        <f>[1]集計FORM!EM126</f>
        <v>417</v>
      </c>
      <c r="AG126" s="50">
        <f>[1]集計FORM!EO126</f>
        <v>10.9</v>
      </c>
      <c r="AH126" s="50">
        <f>[1]集計FORM!EP126</f>
        <v>62.5</v>
      </c>
      <c r="AI126" s="50">
        <f>[1]集計FORM!EQ126</f>
        <v>26.5</v>
      </c>
      <c r="AJ126" s="48">
        <f>[1]集計FORM!ER126</f>
        <v>45.6</v>
      </c>
      <c r="AK126" s="50">
        <f>[1]集計FORM!ES126</f>
        <v>0</v>
      </c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48"/>
      <c r="ES126" s="50"/>
    </row>
    <row r="127" spans="1:149" x14ac:dyDescent="0.15">
      <c r="A127" s="44" t="s">
        <v>119</v>
      </c>
      <c r="B127" s="44" t="s">
        <v>120</v>
      </c>
      <c r="C127" s="44" t="s">
        <v>451</v>
      </c>
      <c r="D127">
        <v>2</v>
      </c>
      <c r="E127" s="50">
        <f>[1]集計FORM!E127</f>
        <v>1841</v>
      </c>
      <c r="F127" s="50">
        <f>[1]集計FORM!F127</f>
        <v>57</v>
      </c>
      <c r="G127" s="50">
        <f>[1]集計FORM!L127</f>
        <v>53</v>
      </c>
      <c r="H127" s="50">
        <f>[1]集計FORM!R127</f>
        <v>62</v>
      </c>
      <c r="I127" s="50">
        <f>[1]集計FORM!X127</f>
        <v>63</v>
      </c>
      <c r="J127" s="50">
        <f>[1]集計FORM!AD127</f>
        <v>89</v>
      </c>
      <c r="K127" s="50">
        <f>[1]集計FORM!AJ127</f>
        <v>118</v>
      </c>
      <c r="L127" s="50">
        <f>[1]集計FORM!AP127</f>
        <v>119</v>
      </c>
      <c r="M127" s="50">
        <f>[1]集計FORM!AV127</f>
        <v>109</v>
      </c>
      <c r="N127" s="50">
        <f>[1]集計FORM!BB127</f>
        <v>126</v>
      </c>
      <c r="O127" s="50">
        <f>[1]集計FORM!BH127</f>
        <v>146</v>
      </c>
      <c r="P127" s="50">
        <f>[1]集計FORM!BN127</f>
        <v>106</v>
      </c>
      <c r="Q127" s="50">
        <f>[1]集計FORM!BT127</f>
        <v>101</v>
      </c>
      <c r="R127" s="50">
        <f>[1]集計FORM!BZ127</f>
        <v>105</v>
      </c>
      <c r="S127" s="50">
        <f>[1]集計FORM!CF127</f>
        <v>109</v>
      </c>
      <c r="T127" s="50">
        <f>[1]集計FORM!CL127</f>
        <v>145</v>
      </c>
      <c r="U127" s="50">
        <f>[1]集計FORM!CR127</f>
        <v>109</v>
      </c>
      <c r="V127" s="50">
        <f>[1]集計FORM!CX127</f>
        <v>85</v>
      </c>
      <c r="W127" s="50">
        <f>[1]集計FORM!DD127</f>
        <v>71</v>
      </c>
      <c r="X127" s="50">
        <f>[1]集計FORM!DJ127</f>
        <v>42</v>
      </c>
      <c r="Y127" s="50">
        <f>[1]集計FORM!DP127</f>
        <v>24</v>
      </c>
      <c r="Z127" s="50">
        <f>[1]集計FORM!DV127</f>
        <v>2</v>
      </c>
      <c r="AA127" s="50">
        <f>[1]集計FORM!EB127</f>
        <v>0</v>
      </c>
      <c r="AB127" s="50">
        <f>[1]集計FORM!EH127</f>
        <v>0</v>
      </c>
      <c r="AC127" s="50">
        <f t="shared" si="1"/>
        <v>2</v>
      </c>
      <c r="AD127" s="50">
        <f>[1]集計FORM!EK127</f>
        <v>172</v>
      </c>
      <c r="AE127" s="50">
        <f>[1]集計FORM!EL127</f>
        <v>1082</v>
      </c>
      <c r="AF127" s="50">
        <f>[1]集計FORM!EM127</f>
        <v>587</v>
      </c>
      <c r="AG127" s="50">
        <f>[1]集計FORM!EO127</f>
        <v>9.3000000000000007</v>
      </c>
      <c r="AH127" s="50">
        <f>[1]集計FORM!EP127</f>
        <v>58.8</v>
      </c>
      <c r="AI127" s="50">
        <f>[1]集計FORM!EQ127</f>
        <v>31.9</v>
      </c>
      <c r="AJ127" s="48">
        <f>[1]集計FORM!ER127</f>
        <v>49.4</v>
      </c>
      <c r="AK127" s="50">
        <f>[1]集計FORM!ES127</f>
        <v>0</v>
      </c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48"/>
      <c r="ES127" s="50"/>
    </row>
    <row r="128" spans="1:149" x14ac:dyDescent="0.15">
      <c r="A128" s="44" t="s">
        <v>121</v>
      </c>
      <c r="B128" s="44" t="s">
        <v>122</v>
      </c>
      <c r="C128" s="44" t="s">
        <v>452</v>
      </c>
      <c r="D128">
        <v>0</v>
      </c>
      <c r="E128" s="50">
        <f>[1]集計FORM!E128</f>
        <v>5530</v>
      </c>
      <c r="F128" s="50">
        <f>[1]集計FORM!F128</f>
        <v>188</v>
      </c>
      <c r="G128" s="50">
        <f>[1]集計FORM!L128</f>
        <v>229</v>
      </c>
      <c r="H128" s="50">
        <f>[1]集計FORM!R128</f>
        <v>223</v>
      </c>
      <c r="I128" s="50">
        <f>[1]集計FORM!X128</f>
        <v>200</v>
      </c>
      <c r="J128" s="50">
        <f>[1]集計FORM!AD128</f>
        <v>266</v>
      </c>
      <c r="K128" s="50">
        <f>[1]集計FORM!AJ128</f>
        <v>256</v>
      </c>
      <c r="L128" s="50">
        <f>[1]集計FORM!AP128</f>
        <v>258</v>
      </c>
      <c r="M128" s="50">
        <f>[1]集計FORM!AV128</f>
        <v>309</v>
      </c>
      <c r="N128" s="50">
        <f>[1]集計FORM!BB128</f>
        <v>346</v>
      </c>
      <c r="O128" s="50">
        <f>[1]集計FORM!BH128</f>
        <v>419</v>
      </c>
      <c r="P128" s="50">
        <f>[1]集計FORM!BN128</f>
        <v>356</v>
      </c>
      <c r="Q128" s="50">
        <f>[1]集計FORM!BT128</f>
        <v>373</v>
      </c>
      <c r="R128" s="50">
        <f>[1]集計FORM!BZ128</f>
        <v>321</v>
      </c>
      <c r="S128" s="50">
        <f>[1]集計FORM!CF128</f>
        <v>341</v>
      </c>
      <c r="T128" s="50">
        <f>[1]集計FORM!CL128</f>
        <v>435</v>
      </c>
      <c r="U128" s="50">
        <f>[1]集計FORM!CR128</f>
        <v>377</v>
      </c>
      <c r="V128" s="50">
        <f>[1]集計FORM!CX128</f>
        <v>284</v>
      </c>
      <c r="W128" s="50">
        <f>[1]集計FORM!DD128</f>
        <v>209</v>
      </c>
      <c r="X128" s="50">
        <f>[1]集計FORM!DJ128</f>
        <v>110</v>
      </c>
      <c r="Y128" s="50">
        <f>[1]集計FORM!DP128</f>
        <v>26</v>
      </c>
      <c r="Z128" s="50">
        <f>[1]集計FORM!DV128</f>
        <v>4</v>
      </c>
      <c r="AA128" s="50">
        <f>[1]集計FORM!EB128</f>
        <v>0</v>
      </c>
      <c r="AB128" s="50">
        <f>[1]集計FORM!EH128</f>
        <v>0</v>
      </c>
      <c r="AC128" s="50">
        <f t="shared" si="1"/>
        <v>4</v>
      </c>
      <c r="AD128" s="50">
        <f>[1]集計FORM!EK128</f>
        <v>640</v>
      </c>
      <c r="AE128" s="50">
        <f>[1]集計FORM!EL128</f>
        <v>3104</v>
      </c>
      <c r="AF128" s="50">
        <f>[1]集計FORM!EM128</f>
        <v>1786</v>
      </c>
      <c r="AG128" s="50">
        <f>[1]集計FORM!EO128</f>
        <v>11.6</v>
      </c>
      <c r="AH128" s="50">
        <f>[1]集計FORM!EP128</f>
        <v>56.1</v>
      </c>
      <c r="AI128" s="50">
        <f>[1]集計FORM!EQ128</f>
        <v>32.299999999999997</v>
      </c>
      <c r="AJ128" s="48">
        <f>[1]集計FORM!ER128</f>
        <v>49.2</v>
      </c>
      <c r="AK128" s="50">
        <f>[1]集計FORM!ES128</f>
        <v>103</v>
      </c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48"/>
      <c r="ES128" s="50"/>
    </row>
    <row r="129" spans="1:149" x14ac:dyDescent="0.15">
      <c r="A129" s="44" t="s">
        <v>121</v>
      </c>
      <c r="B129" s="44" t="s">
        <v>122</v>
      </c>
      <c r="C129" s="44" t="s">
        <v>452</v>
      </c>
      <c r="D129">
        <v>1</v>
      </c>
      <c r="E129" s="50">
        <f>[1]集計FORM!E129</f>
        <v>2535</v>
      </c>
      <c r="F129" s="50">
        <f>[1]集計FORM!F129</f>
        <v>94</v>
      </c>
      <c r="G129" s="50">
        <f>[1]集計FORM!L129</f>
        <v>123</v>
      </c>
      <c r="H129" s="50">
        <f>[1]集計FORM!R129</f>
        <v>118</v>
      </c>
      <c r="I129" s="50">
        <f>[1]集計FORM!X129</f>
        <v>114</v>
      </c>
      <c r="J129" s="50">
        <f>[1]集計FORM!AD129</f>
        <v>130</v>
      </c>
      <c r="K129" s="50">
        <f>[1]集計FORM!AJ129</f>
        <v>126</v>
      </c>
      <c r="L129" s="50">
        <f>[1]集計FORM!AP129</f>
        <v>129</v>
      </c>
      <c r="M129" s="50">
        <f>[1]集計FORM!AV129</f>
        <v>145</v>
      </c>
      <c r="N129" s="50">
        <f>[1]集計FORM!BB129</f>
        <v>151</v>
      </c>
      <c r="O129" s="50">
        <f>[1]集計FORM!BH129</f>
        <v>205</v>
      </c>
      <c r="P129" s="50">
        <f>[1]集計FORM!BN129</f>
        <v>170</v>
      </c>
      <c r="Q129" s="50">
        <f>[1]集計FORM!BT129</f>
        <v>177</v>
      </c>
      <c r="R129" s="50">
        <f>[1]集計FORM!BZ129</f>
        <v>141</v>
      </c>
      <c r="S129" s="50">
        <f>[1]集計FORM!CF129</f>
        <v>169</v>
      </c>
      <c r="T129" s="50">
        <f>[1]集計FORM!CL129</f>
        <v>194</v>
      </c>
      <c r="U129" s="50">
        <f>[1]集計FORM!CR129</f>
        <v>150</v>
      </c>
      <c r="V129" s="50">
        <f>[1]集計FORM!CX129</f>
        <v>108</v>
      </c>
      <c r="W129" s="50">
        <f>[1]集計FORM!DD129</f>
        <v>65</v>
      </c>
      <c r="X129" s="50">
        <f>[1]集計FORM!DJ129</f>
        <v>21</v>
      </c>
      <c r="Y129" s="50">
        <f>[1]集計FORM!DP129</f>
        <v>4</v>
      </c>
      <c r="Z129" s="50">
        <f>[1]集計FORM!DV129</f>
        <v>1</v>
      </c>
      <c r="AA129" s="50">
        <f>[1]集計FORM!EB129</f>
        <v>0</v>
      </c>
      <c r="AB129" s="50">
        <f>[1]集計FORM!EH129</f>
        <v>0</v>
      </c>
      <c r="AC129" s="50">
        <f t="shared" si="1"/>
        <v>1</v>
      </c>
      <c r="AD129" s="50">
        <f>[1]集計FORM!EK129</f>
        <v>335</v>
      </c>
      <c r="AE129" s="50">
        <f>[1]集計FORM!EL129</f>
        <v>1488</v>
      </c>
      <c r="AF129" s="50">
        <f>[1]集計FORM!EM129</f>
        <v>712</v>
      </c>
      <c r="AG129" s="50">
        <f>[1]集計FORM!EO129</f>
        <v>13.2</v>
      </c>
      <c r="AH129" s="50">
        <f>[1]集計FORM!EP129</f>
        <v>58.7</v>
      </c>
      <c r="AI129" s="50">
        <f>[1]集計FORM!EQ129</f>
        <v>28.1</v>
      </c>
      <c r="AJ129" s="48">
        <f>[1]集計FORM!ER129</f>
        <v>46.4</v>
      </c>
      <c r="AK129" s="50">
        <f>[1]集計FORM!ES129</f>
        <v>0</v>
      </c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48"/>
      <c r="ES129" s="50"/>
    </row>
    <row r="130" spans="1:149" x14ac:dyDescent="0.15">
      <c r="A130" s="44" t="s">
        <v>121</v>
      </c>
      <c r="B130" s="44" t="s">
        <v>122</v>
      </c>
      <c r="C130" s="44" t="s">
        <v>452</v>
      </c>
      <c r="D130">
        <v>2</v>
      </c>
      <c r="E130" s="50">
        <f>[1]集計FORM!E130</f>
        <v>2995</v>
      </c>
      <c r="F130" s="50">
        <f>[1]集計FORM!F130</f>
        <v>94</v>
      </c>
      <c r="G130" s="50">
        <f>[1]集計FORM!L130</f>
        <v>106</v>
      </c>
      <c r="H130" s="50">
        <f>[1]集計FORM!R130</f>
        <v>105</v>
      </c>
      <c r="I130" s="50">
        <f>[1]集計FORM!X130</f>
        <v>86</v>
      </c>
      <c r="J130" s="50">
        <f>[1]集計FORM!AD130</f>
        <v>136</v>
      </c>
      <c r="K130" s="50">
        <f>[1]集計FORM!AJ130</f>
        <v>130</v>
      </c>
      <c r="L130" s="50">
        <f>[1]集計FORM!AP130</f>
        <v>129</v>
      </c>
      <c r="M130" s="50">
        <f>[1]集計FORM!AV130</f>
        <v>164</v>
      </c>
      <c r="N130" s="50">
        <f>[1]集計FORM!BB130</f>
        <v>195</v>
      </c>
      <c r="O130" s="50">
        <f>[1]集計FORM!BH130</f>
        <v>214</v>
      </c>
      <c r="P130" s="50">
        <f>[1]集計FORM!BN130</f>
        <v>186</v>
      </c>
      <c r="Q130" s="50">
        <f>[1]集計FORM!BT130</f>
        <v>196</v>
      </c>
      <c r="R130" s="50">
        <f>[1]集計FORM!BZ130</f>
        <v>180</v>
      </c>
      <c r="S130" s="50">
        <f>[1]集計FORM!CF130</f>
        <v>172</v>
      </c>
      <c r="T130" s="50">
        <f>[1]集計FORM!CL130</f>
        <v>241</v>
      </c>
      <c r="U130" s="50">
        <f>[1]集計FORM!CR130</f>
        <v>227</v>
      </c>
      <c r="V130" s="50">
        <f>[1]集計FORM!CX130</f>
        <v>176</v>
      </c>
      <c r="W130" s="50">
        <f>[1]集計FORM!DD130</f>
        <v>144</v>
      </c>
      <c r="X130" s="50">
        <f>[1]集計FORM!DJ130</f>
        <v>89</v>
      </c>
      <c r="Y130" s="50">
        <f>[1]集計FORM!DP130</f>
        <v>22</v>
      </c>
      <c r="Z130" s="50">
        <f>[1]集計FORM!DV130</f>
        <v>3</v>
      </c>
      <c r="AA130" s="50">
        <f>[1]集計FORM!EB130</f>
        <v>0</v>
      </c>
      <c r="AB130" s="50">
        <f>[1]集計FORM!EH130</f>
        <v>0</v>
      </c>
      <c r="AC130" s="50">
        <f t="shared" si="1"/>
        <v>3</v>
      </c>
      <c r="AD130" s="50">
        <f>[1]集計FORM!EK130</f>
        <v>305</v>
      </c>
      <c r="AE130" s="50">
        <f>[1]集計FORM!EL130</f>
        <v>1616</v>
      </c>
      <c r="AF130" s="50">
        <f>[1]集計FORM!EM130</f>
        <v>1074</v>
      </c>
      <c r="AG130" s="50">
        <f>[1]集計FORM!EO130</f>
        <v>10.199999999999999</v>
      </c>
      <c r="AH130" s="50">
        <f>[1]集計FORM!EP130</f>
        <v>54</v>
      </c>
      <c r="AI130" s="50">
        <f>[1]集計FORM!EQ130</f>
        <v>35.9</v>
      </c>
      <c r="AJ130" s="48">
        <f>[1]集計FORM!ER130</f>
        <v>51.6</v>
      </c>
      <c r="AK130" s="50">
        <f>[1]集計FORM!ES130</f>
        <v>0</v>
      </c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48"/>
      <c r="ES130" s="50"/>
    </row>
    <row r="131" spans="1:149" x14ac:dyDescent="0.15">
      <c r="A131" s="44" t="s">
        <v>123</v>
      </c>
      <c r="B131" s="44" t="s">
        <v>124</v>
      </c>
      <c r="C131" s="44" t="s">
        <v>453</v>
      </c>
      <c r="D131">
        <v>0</v>
      </c>
      <c r="E131" s="50">
        <f>[1]集計FORM!E131</f>
        <v>3090</v>
      </c>
      <c r="F131" s="50">
        <f>[1]集計FORM!F131</f>
        <v>89</v>
      </c>
      <c r="G131" s="50">
        <f>[1]集計FORM!L131</f>
        <v>116</v>
      </c>
      <c r="H131" s="50">
        <f>[1]集計FORM!R131</f>
        <v>94</v>
      </c>
      <c r="I131" s="50">
        <f>[1]集計FORM!X131</f>
        <v>110</v>
      </c>
      <c r="J131" s="50">
        <f>[1]集計FORM!AD131</f>
        <v>120</v>
      </c>
      <c r="K131" s="50">
        <f>[1]集計FORM!AJ131</f>
        <v>110</v>
      </c>
      <c r="L131" s="50">
        <f>[1]集計FORM!AP131</f>
        <v>133</v>
      </c>
      <c r="M131" s="50">
        <f>[1]集計FORM!AV131</f>
        <v>165</v>
      </c>
      <c r="N131" s="50">
        <f>[1]集計FORM!BB131</f>
        <v>211</v>
      </c>
      <c r="O131" s="50">
        <f>[1]集計FORM!BH131</f>
        <v>211</v>
      </c>
      <c r="P131" s="50">
        <f>[1]集計FORM!BN131</f>
        <v>191</v>
      </c>
      <c r="Q131" s="50">
        <f>[1]集計FORM!BT131</f>
        <v>187</v>
      </c>
      <c r="R131" s="50">
        <f>[1]集計FORM!BZ131</f>
        <v>218</v>
      </c>
      <c r="S131" s="50">
        <f>[1]集計FORM!CF131</f>
        <v>226</v>
      </c>
      <c r="T131" s="50">
        <f>[1]集計FORM!CL131</f>
        <v>295</v>
      </c>
      <c r="U131" s="50">
        <f>[1]集計FORM!CR131</f>
        <v>224</v>
      </c>
      <c r="V131" s="50">
        <f>[1]集計FORM!CX131</f>
        <v>172</v>
      </c>
      <c r="W131" s="50">
        <f>[1]集計FORM!DD131</f>
        <v>117</v>
      </c>
      <c r="X131" s="50">
        <f>[1]集計FORM!DJ131</f>
        <v>77</v>
      </c>
      <c r="Y131" s="50">
        <f>[1]集計FORM!DP131</f>
        <v>22</v>
      </c>
      <c r="Z131" s="50">
        <f>[1]集計FORM!DV131</f>
        <v>2</v>
      </c>
      <c r="AA131" s="50">
        <f>[1]集計FORM!EB131</f>
        <v>0</v>
      </c>
      <c r="AB131" s="50">
        <f>[1]集計FORM!EH131</f>
        <v>0</v>
      </c>
      <c r="AC131" s="50">
        <f t="shared" ref="AC131:AC194" si="2">SUM(Z131:AB131)</f>
        <v>2</v>
      </c>
      <c r="AD131" s="50">
        <f>[1]集計FORM!EK131</f>
        <v>299</v>
      </c>
      <c r="AE131" s="50">
        <f>[1]集計FORM!EL131</f>
        <v>1656</v>
      </c>
      <c r="AF131" s="50">
        <f>[1]集計FORM!EM131</f>
        <v>1135</v>
      </c>
      <c r="AG131" s="50">
        <f>[1]集計FORM!EO131</f>
        <v>9.6999999999999993</v>
      </c>
      <c r="AH131" s="50">
        <f>[1]集計FORM!EP131</f>
        <v>53.6</v>
      </c>
      <c r="AI131" s="50">
        <f>[1]集計FORM!EQ131</f>
        <v>36.700000000000003</v>
      </c>
      <c r="AJ131" s="48">
        <f>[1]集計FORM!ER131</f>
        <v>51.8</v>
      </c>
      <c r="AK131" s="50">
        <f>[1]集計FORM!ES131</f>
        <v>101</v>
      </c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48"/>
      <c r="ES131" s="50"/>
    </row>
    <row r="132" spans="1:149" x14ac:dyDescent="0.15">
      <c r="A132" s="44" t="s">
        <v>123</v>
      </c>
      <c r="B132" s="44" t="s">
        <v>124</v>
      </c>
      <c r="C132" s="44" t="s">
        <v>453</v>
      </c>
      <c r="D132">
        <v>1</v>
      </c>
      <c r="E132" s="50">
        <f>[1]集計FORM!E132</f>
        <v>1436</v>
      </c>
      <c r="F132" s="50">
        <f>[1]集計FORM!F132</f>
        <v>41</v>
      </c>
      <c r="G132" s="50">
        <f>[1]集計FORM!L132</f>
        <v>57</v>
      </c>
      <c r="H132" s="50">
        <f>[1]集計FORM!R132</f>
        <v>45</v>
      </c>
      <c r="I132" s="50">
        <f>[1]集計FORM!X132</f>
        <v>53</v>
      </c>
      <c r="J132" s="50">
        <f>[1]集計FORM!AD132</f>
        <v>72</v>
      </c>
      <c r="K132" s="50">
        <f>[1]集計FORM!AJ132</f>
        <v>56</v>
      </c>
      <c r="L132" s="50">
        <f>[1]集計FORM!AP132</f>
        <v>65</v>
      </c>
      <c r="M132" s="50">
        <f>[1]集計FORM!AV132</f>
        <v>79</v>
      </c>
      <c r="N132" s="50">
        <f>[1]集計FORM!BB132</f>
        <v>102</v>
      </c>
      <c r="O132" s="50">
        <f>[1]集計FORM!BH132</f>
        <v>103</v>
      </c>
      <c r="P132" s="50">
        <f>[1]集計FORM!BN132</f>
        <v>85</v>
      </c>
      <c r="Q132" s="50">
        <f>[1]集計FORM!BT132</f>
        <v>81</v>
      </c>
      <c r="R132" s="50">
        <f>[1]集計FORM!BZ132</f>
        <v>115</v>
      </c>
      <c r="S132" s="50">
        <f>[1]集計FORM!CF132</f>
        <v>111</v>
      </c>
      <c r="T132" s="50">
        <f>[1]集計FORM!CL132</f>
        <v>141</v>
      </c>
      <c r="U132" s="50">
        <f>[1]集計FORM!CR132</f>
        <v>94</v>
      </c>
      <c r="V132" s="50">
        <f>[1]集計FORM!CX132</f>
        <v>67</v>
      </c>
      <c r="W132" s="50">
        <f>[1]集計FORM!DD132</f>
        <v>42</v>
      </c>
      <c r="X132" s="50">
        <f>[1]集計FORM!DJ132</f>
        <v>20</v>
      </c>
      <c r="Y132" s="50">
        <f>[1]集計FORM!DP132</f>
        <v>7</v>
      </c>
      <c r="Z132" s="50">
        <f>[1]集計FORM!DV132</f>
        <v>0</v>
      </c>
      <c r="AA132" s="50">
        <f>[1]集計FORM!EB132</f>
        <v>0</v>
      </c>
      <c r="AB132" s="50">
        <f>[1]集計FORM!EH132</f>
        <v>0</v>
      </c>
      <c r="AC132" s="50">
        <f t="shared" si="2"/>
        <v>0</v>
      </c>
      <c r="AD132" s="50">
        <f>[1]集計FORM!EK132</f>
        <v>143</v>
      </c>
      <c r="AE132" s="50">
        <f>[1]集計FORM!EL132</f>
        <v>811</v>
      </c>
      <c r="AF132" s="50">
        <f>[1]集計FORM!EM132</f>
        <v>482</v>
      </c>
      <c r="AG132" s="50">
        <f>[1]集計FORM!EO132</f>
        <v>10</v>
      </c>
      <c r="AH132" s="50">
        <f>[1]集計FORM!EP132</f>
        <v>56.5</v>
      </c>
      <c r="AI132" s="50">
        <f>[1]集計FORM!EQ132</f>
        <v>33.6</v>
      </c>
      <c r="AJ132" s="48">
        <f>[1]集計FORM!ER132</f>
        <v>50</v>
      </c>
      <c r="AK132" s="50">
        <f>[1]集計FORM!ES132</f>
        <v>0</v>
      </c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48"/>
      <c r="ES132" s="50"/>
    </row>
    <row r="133" spans="1:149" x14ac:dyDescent="0.15">
      <c r="A133" s="44" t="s">
        <v>123</v>
      </c>
      <c r="B133" s="44" t="s">
        <v>124</v>
      </c>
      <c r="C133" s="44" t="s">
        <v>453</v>
      </c>
      <c r="D133">
        <v>2</v>
      </c>
      <c r="E133" s="50">
        <f>[1]集計FORM!E133</f>
        <v>1654</v>
      </c>
      <c r="F133" s="50">
        <f>[1]集計FORM!F133</f>
        <v>48</v>
      </c>
      <c r="G133" s="50">
        <f>[1]集計FORM!L133</f>
        <v>59</v>
      </c>
      <c r="H133" s="50">
        <f>[1]集計FORM!R133</f>
        <v>49</v>
      </c>
      <c r="I133" s="50">
        <f>[1]集計FORM!X133</f>
        <v>57</v>
      </c>
      <c r="J133" s="50">
        <f>[1]集計FORM!AD133</f>
        <v>48</v>
      </c>
      <c r="K133" s="50">
        <f>[1]集計FORM!AJ133</f>
        <v>54</v>
      </c>
      <c r="L133" s="50">
        <f>[1]集計FORM!AP133</f>
        <v>68</v>
      </c>
      <c r="M133" s="50">
        <f>[1]集計FORM!AV133</f>
        <v>86</v>
      </c>
      <c r="N133" s="50">
        <f>[1]集計FORM!BB133</f>
        <v>109</v>
      </c>
      <c r="O133" s="50">
        <f>[1]集計FORM!BH133</f>
        <v>108</v>
      </c>
      <c r="P133" s="50">
        <f>[1]集計FORM!BN133</f>
        <v>106</v>
      </c>
      <c r="Q133" s="50">
        <f>[1]集計FORM!BT133</f>
        <v>106</v>
      </c>
      <c r="R133" s="50">
        <f>[1]集計FORM!BZ133</f>
        <v>103</v>
      </c>
      <c r="S133" s="50">
        <f>[1]集計FORM!CF133</f>
        <v>115</v>
      </c>
      <c r="T133" s="50">
        <f>[1]集計FORM!CL133</f>
        <v>154</v>
      </c>
      <c r="U133" s="50">
        <f>[1]集計FORM!CR133</f>
        <v>130</v>
      </c>
      <c r="V133" s="50">
        <f>[1]集計FORM!CX133</f>
        <v>105</v>
      </c>
      <c r="W133" s="50">
        <f>[1]集計FORM!DD133</f>
        <v>75</v>
      </c>
      <c r="X133" s="50">
        <f>[1]集計FORM!DJ133</f>
        <v>57</v>
      </c>
      <c r="Y133" s="50">
        <f>[1]集計FORM!DP133</f>
        <v>15</v>
      </c>
      <c r="Z133" s="50">
        <f>[1]集計FORM!DV133</f>
        <v>2</v>
      </c>
      <c r="AA133" s="50">
        <f>[1]集計FORM!EB133</f>
        <v>0</v>
      </c>
      <c r="AB133" s="50">
        <f>[1]集計FORM!EH133</f>
        <v>0</v>
      </c>
      <c r="AC133" s="50">
        <f t="shared" si="2"/>
        <v>2</v>
      </c>
      <c r="AD133" s="50">
        <f>[1]集計FORM!EK133</f>
        <v>156</v>
      </c>
      <c r="AE133" s="50">
        <f>[1]集計FORM!EL133</f>
        <v>845</v>
      </c>
      <c r="AF133" s="50">
        <f>[1]集計FORM!EM133</f>
        <v>653</v>
      </c>
      <c r="AG133" s="50">
        <f>[1]集計FORM!EO133</f>
        <v>9.4</v>
      </c>
      <c r="AH133" s="50">
        <f>[1]集計FORM!EP133</f>
        <v>51.1</v>
      </c>
      <c r="AI133" s="50">
        <f>[1]集計FORM!EQ133</f>
        <v>39.5</v>
      </c>
      <c r="AJ133" s="48">
        <f>[1]集計FORM!ER133</f>
        <v>53.4</v>
      </c>
      <c r="AK133" s="50">
        <f>[1]集計FORM!ES133</f>
        <v>0</v>
      </c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48"/>
      <c r="ES133" s="50"/>
    </row>
    <row r="134" spans="1:149" x14ac:dyDescent="0.15">
      <c r="A134" s="44" t="s">
        <v>125</v>
      </c>
      <c r="B134" s="44" t="s">
        <v>126</v>
      </c>
      <c r="C134" s="44" t="s">
        <v>454</v>
      </c>
      <c r="D134">
        <v>0</v>
      </c>
      <c r="E134" s="50">
        <f>[1]集計FORM!E134</f>
        <v>7704</v>
      </c>
      <c r="F134" s="50">
        <f>[1]集計FORM!F134</f>
        <v>222</v>
      </c>
      <c r="G134" s="50">
        <f>[1]集計FORM!L134</f>
        <v>254</v>
      </c>
      <c r="H134" s="50">
        <f>[1]集計FORM!R134</f>
        <v>288</v>
      </c>
      <c r="I134" s="50">
        <f>[1]集計FORM!X134</f>
        <v>315</v>
      </c>
      <c r="J134" s="50">
        <f>[1]集計FORM!AD134</f>
        <v>757</v>
      </c>
      <c r="K134" s="50">
        <f>[1]集計FORM!AJ134</f>
        <v>537</v>
      </c>
      <c r="L134" s="50">
        <f>[1]集計FORM!AP134</f>
        <v>424</v>
      </c>
      <c r="M134" s="50">
        <f>[1]集計FORM!AV134</f>
        <v>373</v>
      </c>
      <c r="N134" s="50">
        <f>[1]集計FORM!BB134</f>
        <v>475</v>
      </c>
      <c r="O134" s="50">
        <f>[1]集計FORM!BH134</f>
        <v>541</v>
      </c>
      <c r="P134" s="50">
        <f>[1]集計FORM!BN134</f>
        <v>493</v>
      </c>
      <c r="Q134" s="50">
        <f>[1]集計FORM!BT134</f>
        <v>452</v>
      </c>
      <c r="R134" s="50">
        <f>[1]集計FORM!BZ134</f>
        <v>396</v>
      </c>
      <c r="S134" s="50">
        <f>[1]集計FORM!CF134</f>
        <v>409</v>
      </c>
      <c r="T134" s="50">
        <f>[1]集計FORM!CL134</f>
        <v>554</v>
      </c>
      <c r="U134" s="50">
        <f>[1]集計FORM!CR134</f>
        <v>423</v>
      </c>
      <c r="V134" s="50">
        <f>[1]集計FORM!CX134</f>
        <v>328</v>
      </c>
      <c r="W134" s="50">
        <f>[1]集計FORM!DD134</f>
        <v>263</v>
      </c>
      <c r="X134" s="50">
        <f>[1]集計FORM!DJ134</f>
        <v>141</v>
      </c>
      <c r="Y134" s="50">
        <f>[1]集計FORM!DP134</f>
        <v>49</v>
      </c>
      <c r="Z134" s="50">
        <f>[1]集計FORM!DV134</f>
        <v>7</v>
      </c>
      <c r="AA134" s="50">
        <f>[1]集計FORM!EB134</f>
        <v>3</v>
      </c>
      <c r="AB134" s="50">
        <f>[1]集計FORM!EH134</f>
        <v>0</v>
      </c>
      <c r="AC134" s="50">
        <f t="shared" si="2"/>
        <v>10</v>
      </c>
      <c r="AD134" s="50">
        <f>[1]集計FORM!EK134</f>
        <v>764</v>
      </c>
      <c r="AE134" s="50">
        <f>[1]集計FORM!EL134</f>
        <v>4763</v>
      </c>
      <c r="AF134" s="50">
        <f>[1]集計FORM!EM134</f>
        <v>2177</v>
      </c>
      <c r="AG134" s="50">
        <f>[1]集計FORM!EO134</f>
        <v>9.9</v>
      </c>
      <c r="AH134" s="50">
        <f>[1]集計FORM!EP134</f>
        <v>61.8</v>
      </c>
      <c r="AI134" s="50">
        <f>[1]集計FORM!EQ134</f>
        <v>28.3</v>
      </c>
      <c r="AJ134" s="48">
        <f>[1]集計FORM!ER134</f>
        <v>46.6</v>
      </c>
      <c r="AK134" s="50">
        <f>[1]集計FORM!ES134</f>
        <v>106</v>
      </c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48"/>
      <c r="ES134" s="50"/>
    </row>
    <row r="135" spans="1:149" x14ac:dyDescent="0.15">
      <c r="A135" s="44" t="s">
        <v>125</v>
      </c>
      <c r="B135" s="44" t="s">
        <v>126</v>
      </c>
      <c r="C135" s="44" t="s">
        <v>454</v>
      </c>
      <c r="D135">
        <v>1</v>
      </c>
      <c r="E135" s="50">
        <f>[1]集計FORM!E135</f>
        <v>3708</v>
      </c>
      <c r="F135" s="50">
        <f>[1]集計FORM!F135</f>
        <v>107</v>
      </c>
      <c r="G135" s="50">
        <f>[1]集計FORM!L135</f>
        <v>129</v>
      </c>
      <c r="H135" s="50">
        <f>[1]集計FORM!R135</f>
        <v>154</v>
      </c>
      <c r="I135" s="50">
        <f>[1]集計FORM!X135</f>
        <v>182</v>
      </c>
      <c r="J135" s="50">
        <f>[1]集計FORM!AD135</f>
        <v>373</v>
      </c>
      <c r="K135" s="50">
        <f>[1]集計FORM!AJ135</f>
        <v>276</v>
      </c>
      <c r="L135" s="50">
        <f>[1]集計FORM!AP135</f>
        <v>247</v>
      </c>
      <c r="M135" s="50">
        <f>[1]集計FORM!AV135</f>
        <v>188</v>
      </c>
      <c r="N135" s="50">
        <f>[1]集計FORM!BB135</f>
        <v>224</v>
      </c>
      <c r="O135" s="50">
        <f>[1]集計FORM!BH135</f>
        <v>269</v>
      </c>
      <c r="P135" s="50">
        <f>[1]集計FORM!BN135</f>
        <v>243</v>
      </c>
      <c r="Q135" s="50">
        <f>[1]集計FORM!BT135</f>
        <v>229</v>
      </c>
      <c r="R135" s="50">
        <f>[1]集計FORM!BZ135</f>
        <v>196</v>
      </c>
      <c r="S135" s="50">
        <f>[1]集計FORM!CF135</f>
        <v>190</v>
      </c>
      <c r="T135" s="50">
        <f>[1]集計FORM!CL135</f>
        <v>259</v>
      </c>
      <c r="U135" s="50">
        <f>[1]集計FORM!CR135</f>
        <v>175</v>
      </c>
      <c r="V135" s="50">
        <f>[1]集計FORM!CX135</f>
        <v>124</v>
      </c>
      <c r="W135" s="50">
        <f>[1]集計FORM!DD135</f>
        <v>95</v>
      </c>
      <c r="X135" s="50">
        <f>[1]集計FORM!DJ135</f>
        <v>38</v>
      </c>
      <c r="Y135" s="50">
        <f>[1]集計FORM!DP135</f>
        <v>10</v>
      </c>
      <c r="Z135" s="50">
        <f>[1]集計FORM!DV135</f>
        <v>0</v>
      </c>
      <c r="AA135" s="50">
        <f>[1]集計FORM!EB135</f>
        <v>0</v>
      </c>
      <c r="AB135" s="50">
        <f>[1]集計FORM!EH135</f>
        <v>0</v>
      </c>
      <c r="AC135" s="50">
        <f t="shared" si="2"/>
        <v>0</v>
      </c>
      <c r="AD135" s="50">
        <f>[1]集計FORM!EK135</f>
        <v>390</v>
      </c>
      <c r="AE135" s="50">
        <f>[1]集計FORM!EL135</f>
        <v>2427</v>
      </c>
      <c r="AF135" s="50">
        <f>[1]集計FORM!EM135</f>
        <v>891</v>
      </c>
      <c r="AG135" s="50">
        <f>[1]集計FORM!EO135</f>
        <v>10.5</v>
      </c>
      <c r="AH135" s="50">
        <f>[1]集計FORM!EP135</f>
        <v>65.5</v>
      </c>
      <c r="AI135" s="50">
        <f>[1]集計FORM!EQ135</f>
        <v>24</v>
      </c>
      <c r="AJ135" s="48">
        <f>[1]集計FORM!ER135</f>
        <v>44.3</v>
      </c>
      <c r="AK135" s="50">
        <f>[1]集計FORM!ES135</f>
        <v>0</v>
      </c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48"/>
      <c r="ES135" s="50"/>
    </row>
    <row r="136" spans="1:149" x14ac:dyDescent="0.15">
      <c r="A136" s="44" t="s">
        <v>125</v>
      </c>
      <c r="B136" s="44" t="s">
        <v>126</v>
      </c>
      <c r="C136" s="44" t="s">
        <v>454</v>
      </c>
      <c r="D136">
        <v>2</v>
      </c>
      <c r="E136" s="50">
        <f>[1]集計FORM!E136</f>
        <v>3996</v>
      </c>
      <c r="F136" s="50">
        <f>[1]集計FORM!F136</f>
        <v>115</v>
      </c>
      <c r="G136" s="50">
        <f>[1]集計FORM!L136</f>
        <v>125</v>
      </c>
      <c r="H136" s="50">
        <f>[1]集計FORM!R136</f>
        <v>134</v>
      </c>
      <c r="I136" s="50">
        <f>[1]集計FORM!X136</f>
        <v>133</v>
      </c>
      <c r="J136" s="50">
        <f>[1]集計FORM!AD136</f>
        <v>384</v>
      </c>
      <c r="K136" s="50">
        <f>[1]集計FORM!AJ136</f>
        <v>261</v>
      </c>
      <c r="L136" s="50">
        <f>[1]集計FORM!AP136</f>
        <v>177</v>
      </c>
      <c r="M136" s="50">
        <f>[1]集計FORM!AV136</f>
        <v>185</v>
      </c>
      <c r="N136" s="50">
        <f>[1]集計FORM!BB136</f>
        <v>251</v>
      </c>
      <c r="O136" s="50">
        <f>[1]集計FORM!BH136</f>
        <v>272</v>
      </c>
      <c r="P136" s="50">
        <f>[1]集計FORM!BN136</f>
        <v>250</v>
      </c>
      <c r="Q136" s="50">
        <f>[1]集計FORM!BT136</f>
        <v>223</v>
      </c>
      <c r="R136" s="50">
        <f>[1]集計FORM!BZ136</f>
        <v>200</v>
      </c>
      <c r="S136" s="50">
        <f>[1]集計FORM!CF136</f>
        <v>219</v>
      </c>
      <c r="T136" s="50">
        <f>[1]集計FORM!CL136</f>
        <v>295</v>
      </c>
      <c r="U136" s="50">
        <f>[1]集計FORM!CR136</f>
        <v>248</v>
      </c>
      <c r="V136" s="50">
        <f>[1]集計FORM!CX136</f>
        <v>204</v>
      </c>
      <c r="W136" s="50">
        <f>[1]集計FORM!DD136</f>
        <v>168</v>
      </c>
      <c r="X136" s="50">
        <f>[1]集計FORM!DJ136</f>
        <v>103</v>
      </c>
      <c r="Y136" s="50">
        <f>[1]集計FORM!DP136</f>
        <v>39</v>
      </c>
      <c r="Z136" s="50">
        <f>[1]集計FORM!DV136</f>
        <v>7</v>
      </c>
      <c r="AA136" s="50">
        <f>[1]集計FORM!EB136</f>
        <v>3</v>
      </c>
      <c r="AB136" s="50">
        <f>[1]集計FORM!EH136</f>
        <v>0</v>
      </c>
      <c r="AC136" s="50">
        <f t="shared" si="2"/>
        <v>10</v>
      </c>
      <c r="AD136" s="50">
        <f>[1]集計FORM!EK136</f>
        <v>374</v>
      </c>
      <c r="AE136" s="50">
        <f>[1]集計FORM!EL136</f>
        <v>2336</v>
      </c>
      <c r="AF136" s="50">
        <f>[1]集計FORM!EM136</f>
        <v>1286</v>
      </c>
      <c r="AG136" s="50">
        <f>[1]集計FORM!EO136</f>
        <v>9.4</v>
      </c>
      <c r="AH136" s="50">
        <f>[1]集計FORM!EP136</f>
        <v>58.5</v>
      </c>
      <c r="AI136" s="50">
        <f>[1]集計FORM!EQ136</f>
        <v>32.200000000000003</v>
      </c>
      <c r="AJ136" s="48">
        <f>[1]集計FORM!ER136</f>
        <v>48.8</v>
      </c>
      <c r="AK136" s="50">
        <f>[1]集計FORM!ES136</f>
        <v>0</v>
      </c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48"/>
      <c r="ES136" s="50"/>
    </row>
    <row r="137" spans="1:149" x14ac:dyDescent="0.15">
      <c r="A137" s="44" t="s">
        <v>127</v>
      </c>
      <c r="B137" s="44" t="s">
        <v>128</v>
      </c>
      <c r="C137" s="44" t="s">
        <v>455</v>
      </c>
      <c r="D137">
        <v>0</v>
      </c>
      <c r="E137" s="50">
        <f>[1]集計FORM!E137</f>
        <v>6086</v>
      </c>
      <c r="F137" s="50">
        <f>[1]集計FORM!F137</f>
        <v>150</v>
      </c>
      <c r="G137" s="50">
        <f>[1]集計FORM!L137</f>
        <v>173</v>
      </c>
      <c r="H137" s="50">
        <f>[1]集計FORM!R137</f>
        <v>181</v>
      </c>
      <c r="I137" s="50">
        <f>[1]集計FORM!X137</f>
        <v>212</v>
      </c>
      <c r="J137" s="50">
        <f>[1]集計FORM!AD137</f>
        <v>382</v>
      </c>
      <c r="K137" s="50">
        <f>[1]集計FORM!AJ137</f>
        <v>306</v>
      </c>
      <c r="L137" s="50">
        <f>[1]集計FORM!AP137</f>
        <v>274</v>
      </c>
      <c r="M137" s="50">
        <f>[1]集計FORM!AV137</f>
        <v>304</v>
      </c>
      <c r="N137" s="50">
        <f>[1]集計FORM!BB137</f>
        <v>354</v>
      </c>
      <c r="O137" s="50">
        <f>[1]集計FORM!BH137</f>
        <v>399</v>
      </c>
      <c r="P137" s="50">
        <f>[1]集計FORM!BN137</f>
        <v>455</v>
      </c>
      <c r="Q137" s="50">
        <f>[1]集計FORM!BT137</f>
        <v>344</v>
      </c>
      <c r="R137" s="50">
        <f>[1]集計FORM!BZ137</f>
        <v>358</v>
      </c>
      <c r="S137" s="50">
        <f>[1]集計FORM!CF137</f>
        <v>400</v>
      </c>
      <c r="T137" s="50">
        <f>[1]集計FORM!CL137</f>
        <v>588</v>
      </c>
      <c r="U137" s="50">
        <f>[1]集計FORM!CR137</f>
        <v>473</v>
      </c>
      <c r="V137" s="50">
        <f>[1]集計FORM!CX137</f>
        <v>302</v>
      </c>
      <c r="W137" s="50">
        <f>[1]集計FORM!DD137</f>
        <v>249</v>
      </c>
      <c r="X137" s="50">
        <f>[1]集計FORM!DJ137</f>
        <v>142</v>
      </c>
      <c r="Y137" s="50">
        <f>[1]集計FORM!DP137</f>
        <v>31</v>
      </c>
      <c r="Z137" s="50">
        <f>[1]集計FORM!DV137</f>
        <v>8</v>
      </c>
      <c r="AA137" s="50">
        <f>[1]集計FORM!EB137</f>
        <v>1</v>
      </c>
      <c r="AB137" s="50">
        <f>[1]集計FORM!EH137</f>
        <v>0</v>
      </c>
      <c r="AC137" s="50">
        <f t="shared" si="2"/>
        <v>9</v>
      </c>
      <c r="AD137" s="50">
        <f>[1]集計FORM!EK137</f>
        <v>504</v>
      </c>
      <c r="AE137" s="50">
        <f>[1]集計FORM!EL137</f>
        <v>3388</v>
      </c>
      <c r="AF137" s="50">
        <f>[1]集計FORM!EM137</f>
        <v>2194</v>
      </c>
      <c r="AG137" s="50">
        <f>[1]集計FORM!EO137</f>
        <v>8.3000000000000007</v>
      </c>
      <c r="AH137" s="50">
        <f>[1]集計FORM!EP137</f>
        <v>55.7</v>
      </c>
      <c r="AI137" s="50">
        <f>[1]集計FORM!EQ137</f>
        <v>36</v>
      </c>
      <c r="AJ137" s="48">
        <f>[1]集計FORM!ER137</f>
        <v>51.3</v>
      </c>
      <c r="AK137" s="50">
        <f>[1]集計FORM!ES137</f>
        <v>105</v>
      </c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48"/>
      <c r="ES137" s="50"/>
    </row>
    <row r="138" spans="1:149" x14ac:dyDescent="0.15">
      <c r="A138" s="44" t="s">
        <v>127</v>
      </c>
      <c r="B138" s="44" t="s">
        <v>128</v>
      </c>
      <c r="C138" s="44" t="s">
        <v>455</v>
      </c>
      <c r="D138">
        <v>1</v>
      </c>
      <c r="E138" s="50">
        <f>[1]集計FORM!E138</f>
        <v>2825</v>
      </c>
      <c r="F138" s="50">
        <f>[1]集計FORM!F138</f>
        <v>84</v>
      </c>
      <c r="G138" s="50">
        <f>[1]集計FORM!L138</f>
        <v>77</v>
      </c>
      <c r="H138" s="50">
        <f>[1]集計FORM!R138</f>
        <v>94</v>
      </c>
      <c r="I138" s="50">
        <f>[1]集計FORM!X138</f>
        <v>114</v>
      </c>
      <c r="J138" s="50">
        <f>[1]集計FORM!AD138</f>
        <v>220</v>
      </c>
      <c r="K138" s="50">
        <f>[1]集計FORM!AJ138</f>
        <v>153</v>
      </c>
      <c r="L138" s="50">
        <f>[1]集計FORM!AP138</f>
        <v>132</v>
      </c>
      <c r="M138" s="50">
        <f>[1]集計FORM!AV138</f>
        <v>157</v>
      </c>
      <c r="N138" s="50">
        <f>[1]集計FORM!BB138</f>
        <v>169</v>
      </c>
      <c r="O138" s="50">
        <f>[1]集計FORM!BH138</f>
        <v>187</v>
      </c>
      <c r="P138" s="50">
        <f>[1]集計FORM!BN138</f>
        <v>228</v>
      </c>
      <c r="Q138" s="50">
        <f>[1]集計FORM!BT138</f>
        <v>156</v>
      </c>
      <c r="R138" s="50">
        <f>[1]集計FORM!BZ138</f>
        <v>173</v>
      </c>
      <c r="S138" s="50">
        <f>[1]集計FORM!CF138</f>
        <v>176</v>
      </c>
      <c r="T138" s="50">
        <f>[1]集計FORM!CL138</f>
        <v>263</v>
      </c>
      <c r="U138" s="50">
        <f>[1]集計FORM!CR138</f>
        <v>213</v>
      </c>
      <c r="V138" s="50">
        <f>[1]集計FORM!CX138</f>
        <v>115</v>
      </c>
      <c r="W138" s="50">
        <f>[1]集計FORM!DD138</f>
        <v>82</v>
      </c>
      <c r="X138" s="50">
        <f>[1]集計FORM!DJ138</f>
        <v>28</v>
      </c>
      <c r="Y138" s="50">
        <f>[1]集計FORM!DP138</f>
        <v>4</v>
      </c>
      <c r="Z138" s="50">
        <f>[1]集計FORM!DV138</f>
        <v>0</v>
      </c>
      <c r="AA138" s="50">
        <f>[1]集計FORM!EB138</f>
        <v>0</v>
      </c>
      <c r="AB138" s="50">
        <f>[1]集計FORM!EH138</f>
        <v>0</v>
      </c>
      <c r="AC138" s="50">
        <f t="shared" si="2"/>
        <v>0</v>
      </c>
      <c r="AD138" s="50">
        <f>[1]集計FORM!EK138</f>
        <v>255</v>
      </c>
      <c r="AE138" s="50">
        <f>[1]集計FORM!EL138</f>
        <v>1689</v>
      </c>
      <c r="AF138" s="50">
        <f>[1]集計FORM!EM138</f>
        <v>881</v>
      </c>
      <c r="AG138" s="50">
        <f>[1]集計FORM!EO138</f>
        <v>9</v>
      </c>
      <c r="AH138" s="50">
        <f>[1]集計FORM!EP138</f>
        <v>59.8</v>
      </c>
      <c r="AI138" s="50">
        <f>[1]集計FORM!EQ138</f>
        <v>31.2</v>
      </c>
      <c r="AJ138" s="48">
        <f>[1]集計FORM!ER138</f>
        <v>48.4</v>
      </c>
      <c r="AK138" s="50">
        <f>[1]集計FORM!ES138</f>
        <v>0</v>
      </c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48"/>
      <c r="ES138" s="50"/>
    </row>
    <row r="139" spans="1:149" x14ac:dyDescent="0.15">
      <c r="A139" s="44" t="s">
        <v>127</v>
      </c>
      <c r="B139" s="44" t="s">
        <v>128</v>
      </c>
      <c r="C139" s="44" t="s">
        <v>455</v>
      </c>
      <c r="D139">
        <v>2</v>
      </c>
      <c r="E139" s="50">
        <f>[1]集計FORM!E139</f>
        <v>3261</v>
      </c>
      <c r="F139" s="50">
        <f>[1]集計FORM!F139</f>
        <v>66</v>
      </c>
      <c r="G139" s="50">
        <f>[1]集計FORM!L139</f>
        <v>96</v>
      </c>
      <c r="H139" s="50">
        <f>[1]集計FORM!R139</f>
        <v>87</v>
      </c>
      <c r="I139" s="50">
        <f>[1]集計FORM!X139</f>
        <v>98</v>
      </c>
      <c r="J139" s="50">
        <f>[1]集計FORM!AD139</f>
        <v>162</v>
      </c>
      <c r="K139" s="50">
        <f>[1]集計FORM!AJ139</f>
        <v>153</v>
      </c>
      <c r="L139" s="50">
        <f>[1]集計FORM!AP139</f>
        <v>142</v>
      </c>
      <c r="M139" s="50">
        <f>[1]集計FORM!AV139</f>
        <v>147</v>
      </c>
      <c r="N139" s="50">
        <f>[1]集計FORM!BB139</f>
        <v>185</v>
      </c>
      <c r="O139" s="50">
        <f>[1]集計FORM!BH139</f>
        <v>212</v>
      </c>
      <c r="P139" s="50">
        <f>[1]集計FORM!BN139</f>
        <v>227</v>
      </c>
      <c r="Q139" s="50">
        <f>[1]集計FORM!BT139</f>
        <v>188</v>
      </c>
      <c r="R139" s="50">
        <f>[1]集計FORM!BZ139</f>
        <v>185</v>
      </c>
      <c r="S139" s="50">
        <f>[1]集計FORM!CF139</f>
        <v>224</v>
      </c>
      <c r="T139" s="50">
        <f>[1]集計FORM!CL139</f>
        <v>325</v>
      </c>
      <c r="U139" s="50">
        <f>[1]集計FORM!CR139</f>
        <v>260</v>
      </c>
      <c r="V139" s="50">
        <f>[1]集計FORM!CX139</f>
        <v>187</v>
      </c>
      <c r="W139" s="50">
        <f>[1]集計FORM!DD139</f>
        <v>167</v>
      </c>
      <c r="X139" s="50">
        <f>[1]集計FORM!DJ139</f>
        <v>114</v>
      </c>
      <c r="Y139" s="50">
        <f>[1]集計FORM!DP139</f>
        <v>27</v>
      </c>
      <c r="Z139" s="50">
        <f>[1]集計FORM!DV139</f>
        <v>8</v>
      </c>
      <c r="AA139" s="50">
        <f>[1]集計FORM!EB139</f>
        <v>1</v>
      </c>
      <c r="AB139" s="50">
        <f>[1]集計FORM!EH139</f>
        <v>0</v>
      </c>
      <c r="AC139" s="50">
        <f t="shared" si="2"/>
        <v>9</v>
      </c>
      <c r="AD139" s="50">
        <f>[1]集計FORM!EK139</f>
        <v>249</v>
      </c>
      <c r="AE139" s="50">
        <f>[1]集計FORM!EL139</f>
        <v>1699</v>
      </c>
      <c r="AF139" s="50">
        <f>[1]集計FORM!EM139</f>
        <v>1313</v>
      </c>
      <c r="AG139" s="50">
        <f>[1]集計FORM!EO139</f>
        <v>7.6</v>
      </c>
      <c r="AH139" s="50">
        <f>[1]集計FORM!EP139</f>
        <v>52.1</v>
      </c>
      <c r="AI139" s="50">
        <f>[1]集計FORM!EQ139</f>
        <v>40.299999999999997</v>
      </c>
      <c r="AJ139" s="48">
        <f>[1]集計FORM!ER139</f>
        <v>53.7</v>
      </c>
      <c r="AK139" s="50">
        <f>[1]集計FORM!ES139</f>
        <v>0</v>
      </c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48"/>
      <c r="ES139" s="50"/>
    </row>
    <row r="140" spans="1:149" x14ac:dyDescent="0.15">
      <c r="A140" s="44" t="s">
        <v>129</v>
      </c>
      <c r="B140" s="44" t="s">
        <v>130</v>
      </c>
      <c r="C140" s="44" t="s">
        <v>456</v>
      </c>
      <c r="D140">
        <v>0</v>
      </c>
      <c r="E140" s="50">
        <f>[1]集計FORM!E140</f>
        <v>8819</v>
      </c>
      <c r="F140" s="50">
        <f>[1]集計FORM!F140</f>
        <v>269</v>
      </c>
      <c r="G140" s="50">
        <f>[1]集計FORM!L140</f>
        <v>330</v>
      </c>
      <c r="H140" s="50">
        <f>[1]集計FORM!R140</f>
        <v>308</v>
      </c>
      <c r="I140" s="50">
        <f>[1]集計FORM!X140</f>
        <v>371</v>
      </c>
      <c r="J140" s="50">
        <f>[1]集計FORM!AD140</f>
        <v>763</v>
      </c>
      <c r="K140" s="50">
        <f>[1]集計FORM!AJ140</f>
        <v>500</v>
      </c>
      <c r="L140" s="50">
        <f>[1]集計FORM!AP140</f>
        <v>410</v>
      </c>
      <c r="M140" s="50">
        <f>[1]集計FORM!AV140</f>
        <v>459</v>
      </c>
      <c r="N140" s="50">
        <f>[1]集計FORM!BB140</f>
        <v>587</v>
      </c>
      <c r="O140" s="50">
        <f>[1]集計FORM!BH140</f>
        <v>603</v>
      </c>
      <c r="P140" s="50">
        <f>[1]集計FORM!BN140</f>
        <v>582</v>
      </c>
      <c r="Q140" s="50">
        <f>[1]集計FORM!BT140</f>
        <v>526</v>
      </c>
      <c r="R140" s="50">
        <f>[1]集計FORM!BZ140</f>
        <v>469</v>
      </c>
      <c r="S140" s="50">
        <f>[1]集計FORM!CF140</f>
        <v>523</v>
      </c>
      <c r="T140" s="50">
        <f>[1]集計FORM!CL140</f>
        <v>666</v>
      </c>
      <c r="U140" s="50">
        <f>[1]集計FORM!CR140</f>
        <v>504</v>
      </c>
      <c r="V140" s="50">
        <f>[1]集計FORM!CX140</f>
        <v>406</v>
      </c>
      <c r="W140" s="50">
        <f>[1]集計FORM!DD140</f>
        <v>306</v>
      </c>
      <c r="X140" s="50">
        <f>[1]集計FORM!DJ140</f>
        <v>154</v>
      </c>
      <c r="Y140" s="50">
        <f>[1]集計FORM!DP140</f>
        <v>68</v>
      </c>
      <c r="Z140" s="50">
        <f>[1]集計FORM!DV140</f>
        <v>14</v>
      </c>
      <c r="AA140" s="50">
        <f>[1]集計FORM!EB140</f>
        <v>1</v>
      </c>
      <c r="AB140" s="50">
        <f>[1]集計FORM!EH140</f>
        <v>0</v>
      </c>
      <c r="AC140" s="50">
        <f t="shared" si="2"/>
        <v>15</v>
      </c>
      <c r="AD140" s="50">
        <f>[1]集計FORM!EK140</f>
        <v>907</v>
      </c>
      <c r="AE140" s="50">
        <f>[1]集計FORM!EL140</f>
        <v>5270</v>
      </c>
      <c r="AF140" s="50">
        <f>[1]集計FORM!EM140</f>
        <v>2642</v>
      </c>
      <c r="AG140" s="50">
        <f>[1]集計FORM!EO140</f>
        <v>10.3</v>
      </c>
      <c r="AH140" s="50">
        <f>[1]集計FORM!EP140</f>
        <v>59.8</v>
      </c>
      <c r="AI140" s="50">
        <f>[1]集計FORM!EQ140</f>
        <v>30</v>
      </c>
      <c r="AJ140" s="48">
        <f>[1]集計FORM!ER140</f>
        <v>47.6</v>
      </c>
      <c r="AK140" s="50">
        <f>[1]集計FORM!ES140</f>
        <v>107</v>
      </c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48"/>
      <c r="ES140" s="50"/>
    </row>
    <row r="141" spans="1:149" x14ac:dyDescent="0.15">
      <c r="A141" s="44" t="s">
        <v>129</v>
      </c>
      <c r="B141" s="44" t="s">
        <v>130</v>
      </c>
      <c r="C141" s="44" t="s">
        <v>456</v>
      </c>
      <c r="D141">
        <v>1</v>
      </c>
      <c r="E141" s="50">
        <f>[1]集計FORM!E141</f>
        <v>4243</v>
      </c>
      <c r="F141" s="50">
        <f>[1]集計FORM!F141</f>
        <v>136</v>
      </c>
      <c r="G141" s="50">
        <f>[1]集計FORM!L141</f>
        <v>174</v>
      </c>
      <c r="H141" s="50">
        <f>[1]集計FORM!R141</f>
        <v>160</v>
      </c>
      <c r="I141" s="50">
        <f>[1]集計FORM!X141</f>
        <v>190</v>
      </c>
      <c r="J141" s="50">
        <f>[1]集計FORM!AD141</f>
        <v>460</v>
      </c>
      <c r="K141" s="50">
        <f>[1]集計FORM!AJ141</f>
        <v>291</v>
      </c>
      <c r="L141" s="50">
        <f>[1]集計FORM!AP141</f>
        <v>205</v>
      </c>
      <c r="M141" s="50">
        <f>[1]集計FORM!AV141</f>
        <v>231</v>
      </c>
      <c r="N141" s="50">
        <f>[1]集計FORM!BB141</f>
        <v>285</v>
      </c>
      <c r="O141" s="50">
        <f>[1]集計FORM!BH141</f>
        <v>283</v>
      </c>
      <c r="P141" s="50">
        <f>[1]集計FORM!BN141</f>
        <v>270</v>
      </c>
      <c r="Q141" s="50">
        <f>[1]集計FORM!BT141</f>
        <v>251</v>
      </c>
      <c r="R141" s="50">
        <f>[1]集計FORM!BZ141</f>
        <v>233</v>
      </c>
      <c r="S141" s="50">
        <f>[1]集計FORM!CF141</f>
        <v>239</v>
      </c>
      <c r="T141" s="50">
        <f>[1]集計FORM!CL141</f>
        <v>295</v>
      </c>
      <c r="U141" s="50">
        <f>[1]集計FORM!CR141</f>
        <v>212</v>
      </c>
      <c r="V141" s="50">
        <f>[1]集計FORM!CX141</f>
        <v>164</v>
      </c>
      <c r="W141" s="50">
        <f>[1]集計FORM!DD141</f>
        <v>109</v>
      </c>
      <c r="X141" s="50">
        <f>[1]集計FORM!DJ141</f>
        <v>41</v>
      </c>
      <c r="Y141" s="50">
        <f>[1]集計FORM!DP141</f>
        <v>14</v>
      </c>
      <c r="Z141" s="50">
        <f>[1]集計FORM!DV141</f>
        <v>0</v>
      </c>
      <c r="AA141" s="50">
        <f>[1]集計FORM!EB141</f>
        <v>0</v>
      </c>
      <c r="AB141" s="50">
        <f>[1]集計FORM!EH141</f>
        <v>0</v>
      </c>
      <c r="AC141" s="50">
        <f t="shared" si="2"/>
        <v>0</v>
      </c>
      <c r="AD141" s="50">
        <f>[1]集計FORM!EK141</f>
        <v>470</v>
      </c>
      <c r="AE141" s="50">
        <f>[1]集計FORM!EL141</f>
        <v>2699</v>
      </c>
      <c r="AF141" s="50">
        <f>[1]集計FORM!EM141</f>
        <v>1074</v>
      </c>
      <c r="AG141" s="50">
        <f>[1]集計FORM!EO141</f>
        <v>11.1</v>
      </c>
      <c r="AH141" s="50">
        <f>[1]集計FORM!EP141</f>
        <v>63.6</v>
      </c>
      <c r="AI141" s="50">
        <f>[1]集計FORM!EQ141</f>
        <v>25.3</v>
      </c>
      <c r="AJ141" s="48">
        <f>[1]集計FORM!ER141</f>
        <v>44.6</v>
      </c>
      <c r="AK141" s="50">
        <f>[1]集計FORM!ES141</f>
        <v>0</v>
      </c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48"/>
      <c r="ES141" s="50"/>
    </row>
    <row r="142" spans="1:149" x14ac:dyDescent="0.15">
      <c r="A142" s="44" t="s">
        <v>129</v>
      </c>
      <c r="B142" s="44" t="s">
        <v>130</v>
      </c>
      <c r="C142" s="44" t="s">
        <v>456</v>
      </c>
      <c r="D142">
        <v>2</v>
      </c>
      <c r="E142" s="50">
        <f>[1]集計FORM!E142</f>
        <v>4576</v>
      </c>
      <c r="F142" s="50">
        <f>[1]集計FORM!F142</f>
        <v>133</v>
      </c>
      <c r="G142" s="50">
        <f>[1]集計FORM!L142</f>
        <v>156</v>
      </c>
      <c r="H142" s="50">
        <f>[1]集計FORM!R142</f>
        <v>148</v>
      </c>
      <c r="I142" s="50">
        <f>[1]集計FORM!X142</f>
        <v>181</v>
      </c>
      <c r="J142" s="50">
        <f>[1]集計FORM!AD142</f>
        <v>303</v>
      </c>
      <c r="K142" s="50">
        <f>[1]集計FORM!AJ142</f>
        <v>209</v>
      </c>
      <c r="L142" s="50">
        <f>[1]集計FORM!AP142</f>
        <v>205</v>
      </c>
      <c r="M142" s="50">
        <f>[1]集計FORM!AV142</f>
        <v>228</v>
      </c>
      <c r="N142" s="50">
        <f>[1]集計FORM!BB142</f>
        <v>302</v>
      </c>
      <c r="O142" s="50">
        <f>[1]集計FORM!BH142</f>
        <v>320</v>
      </c>
      <c r="P142" s="50">
        <f>[1]集計FORM!BN142</f>
        <v>312</v>
      </c>
      <c r="Q142" s="50">
        <f>[1]集計FORM!BT142</f>
        <v>275</v>
      </c>
      <c r="R142" s="50">
        <f>[1]集計FORM!BZ142</f>
        <v>236</v>
      </c>
      <c r="S142" s="50">
        <f>[1]集計FORM!CF142</f>
        <v>284</v>
      </c>
      <c r="T142" s="50">
        <f>[1]集計FORM!CL142</f>
        <v>371</v>
      </c>
      <c r="U142" s="50">
        <f>[1]集計FORM!CR142</f>
        <v>292</v>
      </c>
      <c r="V142" s="50">
        <f>[1]集計FORM!CX142</f>
        <v>242</v>
      </c>
      <c r="W142" s="50">
        <f>[1]集計FORM!DD142</f>
        <v>197</v>
      </c>
      <c r="X142" s="50">
        <f>[1]集計FORM!DJ142</f>
        <v>113</v>
      </c>
      <c r="Y142" s="50">
        <f>[1]集計FORM!DP142</f>
        <v>54</v>
      </c>
      <c r="Z142" s="50">
        <f>[1]集計FORM!DV142</f>
        <v>14</v>
      </c>
      <c r="AA142" s="50">
        <f>[1]集計FORM!EB142</f>
        <v>1</v>
      </c>
      <c r="AB142" s="50">
        <f>[1]集計FORM!EH142</f>
        <v>0</v>
      </c>
      <c r="AC142" s="50">
        <f t="shared" si="2"/>
        <v>15</v>
      </c>
      <c r="AD142" s="50">
        <f>[1]集計FORM!EK142</f>
        <v>437</v>
      </c>
      <c r="AE142" s="50">
        <f>[1]集計FORM!EL142</f>
        <v>2571</v>
      </c>
      <c r="AF142" s="50">
        <f>[1]集計FORM!EM142</f>
        <v>1568</v>
      </c>
      <c r="AG142" s="50">
        <f>[1]集計FORM!EO142</f>
        <v>9.5</v>
      </c>
      <c r="AH142" s="50">
        <f>[1]集計FORM!EP142</f>
        <v>56.2</v>
      </c>
      <c r="AI142" s="50">
        <f>[1]集計FORM!EQ142</f>
        <v>34.299999999999997</v>
      </c>
      <c r="AJ142" s="48">
        <f>[1]集計FORM!ER142</f>
        <v>50.3</v>
      </c>
      <c r="AK142" s="50">
        <f>[1]集計FORM!ES142</f>
        <v>0</v>
      </c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48"/>
      <c r="ES142" s="50"/>
    </row>
    <row r="143" spans="1:149" x14ac:dyDescent="0.15">
      <c r="A143" s="44" t="s">
        <v>131</v>
      </c>
      <c r="B143" s="44" t="s">
        <v>132</v>
      </c>
      <c r="C143" s="44" t="s">
        <v>457</v>
      </c>
      <c r="D143">
        <v>0</v>
      </c>
      <c r="E143" s="50">
        <f>[1]集計FORM!E143</f>
        <v>6550</v>
      </c>
      <c r="F143" s="50">
        <f>[1]集計FORM!F143</f>
        <v>155</v>
      </c>
      <c r="G143" s="50">
        <f>[1]集計FORM!L143</f>
        <v>118</v>
      </c>
      <c r="H143" s="50">
        <f>[1]集計FORM!R143</f>
        <v>145</v>
      </c>
      <c r="I143" s="50">
        <f>[1]集計FORM!X143</f>
        <v>247</v>
      </c>
      <c r="J143" s="50">
        <f>[1]集計FORM!AD143</f>
        <v>877</v>
      </c>
      <c r="K143" s="50">
        <f>[1]集計FORM!AJ143</f>
        <v>670</v>
      </c>
      <c r="L143" s="50">
        <f>[1]集計FORM!AP143</f>
        <v>464</v>
      </c>
      <c r="M143" s="50">
        <f>[1]集計FORM!AV143</f>
        <v>346</v>
      </c>
      <c r="N143" s="50">
        <f>[1]集計FORM!BB143</f>
        <v>382</v>
      </c>
      <c r="O143" s="50">
        <f>[1]集計FORM!BH143</f>
        <v>341</v>
      </c>
      <c r="P143" s="50">
        <f>[1]集計FORM!BN143</f>
        <v>346</v>
      </c>
      <c r="Q143" s="50">
        <f>[1]集計FORM!BT143</f>
        <v>323</v>
      </c>
      <c r="R143" s="50">
        <f>[1]集計FORM!BZ143</f>
        <v>327</v>
      </c>
      <c r="S143" s="50">
        <f>[1]集計FORM!CF143</f>
        <v>363</v>
      </c>
      <c r="T143" s="50">
        <f>[1]集計FORM!CL143</f>
        <v>458</v>
      </c>
      <c r="U143" s="50">
        <f>[1]集計FORM!CR143</f>
        <v>375</v>
      </c>
      <c r="V143" s="50">
        <f>[1]集計FORM!CX143</f>
        <v>284</v>
      </c>
      <c r="W143" s="50">
        <f>[1]集計FORM!DD143</f>
        <v>200</v>
      </c>
      <c r="X143" s="50">
        <f>[1]集計FORM!DJ143</f>
        <v>90</v>
      </c>
      <c r="Y143" s="50">
        <f>[1]集計FORM!DP143</f>
        <v>30</v>
      </c>
      <c r="Z143" s="50">
        <f>[1]集計FORM!DV143</f>
        <v>7</v>
      </c>
      <c r="AA143" s="50">
        <f>[1]集計FORM!EB143</f>
        <v>2</v>
      </c>
      <c r="AB143" s="50">
        <f>[1]集計FORM!EH143</f>
        <v>0</v>
      </c>
      <c r="AC143" s="50">
        <f t="shared" si="2"/>
        <v>9</v>
      </c>
      <c r="AD143" s="50">
        <f>[1]集計FORM!EK143</f>
        <v>418</v>
      </c>
      <c r="AE143" s="50">
        <f>[1]集計FORM!EL143</f>
        <v>4323</v>
      </c>
      <c r="AF143" s="50">
        <f>[1]集計FORM!EM143</f>
        <v>1809</v>
      </c>
      <c r="AG143" s="50">
        <f>[1]集計FORM!EO143</f>
        <v>6.4</v>
      </c>
      <c r="AH143" s="50">
        <f>[1]集計FORM!EP143</f>
        <v>66</v>
      </c>
      <c r="AI143" s="50">
        <f>[1]集計FORM!EQ143</f>
        <v>27.6</v>
      </c>
      <c r="AJ143" s="48">
        <f>[1]集計FORM!ER143</f>
        <v>45.8</v>
      </c>
      <c r="AK143" s="50">
        <f>[1]集計FORM!ES143</f>
        <v>105</v>
      </c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48"/>
      <c r="ES143" s="50"/>
    </row>
    <row r="144" spans="1:149" x14ac:dyDescent="0.15">
      <c r="A144" s="44" t="s">
        <v>131</v>
      </c>
      <c r="B144" s="44" t="s">
        <v>132</v>
      </c>
      <c r="C144" s="44" t="s">
        <v>457</v>
      </c>
      <c r="D144">
        <v>1</v>
      </c>
      <c r="E144" s="50">
        <f>[1]集計FORM!E144</f>
        <v>3287</v>
      </c>
      <c r="F144" s="50">
        <f>[1]集計FORM!F144</f>
        <v>63</v>
      </c>
      <c r="G144" s="50">
        <f>[1]集計FORM!L144</f>
        <v>66</v>
      </c>
      <c r="H144" s="50">
        <f>[1]集計FORM!R144</f>
        <v>75</v>
      </c>
      <c r="I144" s="50">
        <f>[1]集計FORM!X144</f>
        <v>144</v>
      </c>
      <c r="J144" s="50">
        <f>[1]集計FORM!AD144</f>
        <v>518</v>
      </c>
      <c r="K144" s="50">
        <f>[1]集計FORM!AJ144</f>
        <v>363</v>
      </c>
      <c r="L144" s="50">
        <f>[1]集計FORM!AP144</f>
        <v>250</v>
      </c>
      <c r="M144" s="50">
        <f>[1]集計FORM!AV144</f>
        <v>179</v>
      </c>
      <c r="N144" s="50">
        <f>[1]集計FORM!BB144</f>
        <v>203</v>
      </c>
      <c r="O144" s="50">
        <f>[1]集計FORM!BH144</f>
        <v>177</v>
      </c>
      <c r="P144" s="50">
        <f>[1]集計FORM!BN144</f>
        <v>176</v>
      </c>
      <c r="Q144" s="50">
        <f>[1]集計FORM!BT144</f>
        <v>155</v>
      </c>
      <c r="R144" s="50">
        <f>[1]集計FORM!BZ144</f>
        <v>167</v>
      </c>
      <c r="S144" s="50">
        <f>[1]集計FORM!CF144</f>
        <v>173</v>
      </c>
      <c r="T144" s="50">
        <f>[1]集計FORM!CL144</f>
        <v>215</v>
      </c>
      <c r="U144" s="50">
        <f>[1]集計FORM!CR144</f>
        <v>154</v>
      </c>
      <c r="V144" s="50">
        <f>[1]集計FORM!CX144</f>
        <v>128</v>
      </c>
      <c r="W144" s="50">
        <f>[1]集計FORM!DD144</f>
        <v>58</v>
      </c>
      <c r="X144" s="50">
        <f>[1]集計FORM!DJ144</f>
        <v>16</v>
      </c>
      <c r="Y144" s="50">
        <f>[1]集計FORM!DP144</f>
        <v>5</v>
      </c>
      <c r="Z144" s="50">
        <f>[1]集計FORM!DV144</f>
        <v>2</v>
      </c>
      <c r="AA144" s="50">
        <f>[1]集計FORM!EB144</f>
        <v>0</v>
      </c>
      <c r="AB144" s="50">
        <f>[1]集計FORM!EH144</f>
        <v>0</v>
      </c>
      <c r="AC144" s="50">
        <f t="shared" si="2"/>
        <v>2</v>
      </c>
      <c r="AD144" s="50">
        <f>[1]集計FORM!EK144</f>
        <v>204</v>
      </c>
      <c r="AE144" s="50">
        <f>[1]集計FORM!EL144</f>
        <v>2332</v>
      </c>
      <c r="AF144" s="50">
        <f>[1]集計FORM!EM144</f>
        <v>751</v>
      </c>
      <c r="AG144" s="50">
        <f>[1]集計FORM!EO144</f>
        <v>6.2</v>
      </c>
      <c r="AH144" s="50">
        <f>[1]集計FORM!EP144</f>
        <v>70.900000000000006</v>
      </c>
      <c r="AI144" s="50">
        <f>[1]集計FORM!EQ144</f>
        <v>22.8</v>
      </c>
      <c r="AJ144" s="48">
        <f>[1]集計FORM!ER144</f>
        <v>43.1</v>
      </c>
      <c r="AK144" s="50">
        <f>[1]集計FORM!ES144</f>
        <v>0</v>
      </c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48"/>
      <c r="ES144" s="50"/>
    </row>
    <row r="145" spans="1:149" x14ac:dyDescent="0.15">
      <c r="A145" s="44" t="s">
        <v>131</v>
      </c>
      <c r="B145" s="44" t="s">
        <v>132</v>
      </c>
      <c r="C145" s="44" t="s">
        <v>457</v>
      </c>
      <c r="D145">
        <v>2</v>
      </c>
      <c r="E145" s="50">
        <f>[1]集計FORM!E145</f>
        <v>3263</v>
      </c>
      <c r="F145" s="50">
        <f>[1]集計FORM!F145</f>
        <v>92</v>
      </c>
      <c r="G145" s="50">
        <f>[1]集計FORM!L145</f>
        <v>52</v>
      </c>
      <c r="H145" s="50">
        <f>[1]集計FORM!R145</f>
        <v>70</v>
      </c>
      <c r="I145" s="50">
        <f>[1]集計FORM!X145</f>
        <v>103</v>
      </c>
      <c r="J145" s="50">
        <f>[1]集計FORM!AD145</f>
        <v>359</v>
      </c>
      <c r="K145" s="50">
        <f>[1]集計FORM!AJ145</f>
        <v>307</v>
      </c>
      <c r="L145" s="50">
        <f>[1]集計FORM!AP145</f>
        <v>214</v>
      </c>
      <c r="M145" s="50">
        <f>[1]集計FORM!AV145</f>
        <v>167</v>
      </c>
      <c r="N145" s="50">
        <f>[1]集計FORM!BB145</f>
        <v>179</v>
      </c>
      <c r="O145" s="50">
        <f>[1]集計FORM!BH145</f>
        <v>164</v>
      </c>
      <c r="P145" s="50">
        <f>[1]集計FORM!BN145</f>
        <v>170</v>
      </c>
      <c r="Q145" s="50">
        <f>[1]集計FORM!BT145</f>
        <v>168</v>
      </c>
      <c r="R145" s="50">
        <f>[1]集計FORM!BZ145</f>
        <v>160</v>
      </c>
      <c r="S145" s="50">
        <f>[1]集計FORM!CF145</f>
        <v>190</v>
      </c>
      <c r="T145" s="50">
        <f>[1]集計FORM!CL145</f>
        <v>243</v>
      </c>
      <c r="U145" s="50">
        <f>[1]集計FORM!CR145</f>
        <v>221</v>
      </c>
      <c r="V145" s="50">
        <f>[1]集計FORM!CX145</f>
        <v>156</v>
      </c>
      <c r="W145" s="50">
        <f>[1]集計FORM!DD145</f>
        <v>142</v>
      </c>
      <c r="X145" s="50">
        <f>[1]集計FORM!DJ145</f>
        <v>74</v>
      </c>
      <c r="Y145" s="50">
        <f>[1]集計FORM!DP145</f>
        <v>25</v>
      </c>
      <c r="Z145" s="50">
        <f>[1]集計FORM!DV145</f>
        <v>5</v>
      </c>
      <c r="AA145" s="50">
        <f>[1]集計FORM!EB145</f>
        <v>2</v>
      </c>
      <c r="AB145" s="50">
        <f>[1]集計FORM!EH145</f>
        <v>0</v>
      </c>
      <c r="AC145" s="50">
        <f t="shared" si="2"/>
        <v>7</v>
      </c>
      <c r="AD145" s="50">
        <f>[1]集計FORM!EK145</f>
        <v>214</v>
      </c>
      <c r="AE145" s="50">
        <f>[1]集計FORM!EL145</f>
        <v>1991</v>
      </c>
      <c r="AF145" s="50">
        <f>[1]集計FORM!EM145</f>
        <v>1058</v>
      </c>
      <c r="AG145" s="50">
        <f>[1]集計FORM!EO145</f>
        <v>6.6</v>
      </c>
      <c r="AH145" s="50">
        <f>[1]集計FORM!EP145</f>
        <v>61</v>
      </c>
      <c r="AI145" s="50">
        <f>[1]集計FORM!EQ145</f>
        <v>32.4</v>
      </c>
      <c r="AJ145" s="48">
        <f>[1]集計FORM!ER145</f>
        <v>48.5</v>
      </c>
      <c r="AK145" s="50">
        <f>[1]集計FORM!ES145</f>
        <v>0</v>
      </c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48"/>
      <c r="ES145" s="50"/>
    </row>
    <row r="146" spans="1:149" x14ac:dyDescent="0.15">
      <c r="A146" s="44" t="s">
        <v>133</v>
      </c>
      <c r="B146" s="44" t="s">
        <v>134</v>
      </c>
      <c r="C146" s="44" t="s">
        <v>458</v>
      </c>
      <c r="D146">
        <v>0</v>
      </c>
      <c r="E146" s="50">
        <f>[1]集計FORM!E146</f>
        <v>12193</v>
      </c>
      <c r="F146" s="50">
        <f>[1]集計FORM!F146</f>
        <v>417</v>
      </c>
      <c r="G146" s="50">
        <f>[1]集計FORM!L146</f>
        <v>404</v>
      </c>
      <c r="H146" s="50">
        <f>[1]集計FORM!R146</f>
        <v>365</v>
      </c>
      <c r="I146" s="50">
        <f>[1]集計FORM!X146</f>
        <v>408</v>
      </c>
      <c r="J146" s="50">
        <f>[1]集計FORM!AD146</f>
        <v>952</v>
      </c>
      <c r="K146" s="50">
        <f>[1]集計FORM!AJ146</f>
        <v>715</v>
      </c>
      <c r="L146" s="50">
        <f>[1]集計FORM!AP146</f>
        <v>666</v>
      </c>
      <c r="M146" s="50">
        <f>[1]集計FORM!AV146</f>
        <v>768</v>
      </c>
      <c r="N146" s="50">
        <f>[1]集計FORM!BB146</f>
        <v>774</v>
      </c>
      <c r="O146" s="50">
        <f>[1]集計FORM!BH146</f>
        <v>820</v>
      </c>
      <c r="P146" s="50">
        <f>[1]集計FORM!BN146</f>
        <v>717</v>
      </c>
      <c r="Q146" s="50">
        <f>[1]集計FORM!BT146</f>
        <v>681</v>
      </c>
      <c r="R146" s="50">
        <f>[1]集計FORM!BZ146</f>
        <v>716</v>
      </c>
      <c r="S146" s="50">
        <f>[1]集計FORM!CF146</f>
        <v>929</v>
      </c>
      <c r="T146" s="50">
        <f>[1]集計FORM!CL146</f>
        <v>1060</v>
      </c>
      <c r="U146" s="50">
        <f>[1]集計FORM!CR146</f>
        <v>743</v>
      </c>
      <c r="V146" s="50">
        <f>[1]集計FORM!CX146</f>
        <v>514</v>
      </c>
      <c r="W146" s="50">
        <f>[1]集計FORM!DD146</f>
        <v>328</v>
      </c>
      <c r="X146" s="50">
        <f>[1]集計FORM!DJ146</f>
        <v>162</v>
      </c>
      <c r="Y146" s="50">
        <f>[1]集計FORM!DP146</f>
        <v>46</v>
      </c>
      <c r="Z146" s="50">
        <f>[1]集計FORM!DV146</f>
        <v>8</v>
      </c>
      <c r="AA146" s="50">
        <f>[1]集計FORM!EB146</f>
        <v>0</v>
      </c>
      <c r="AB146" s="50">
        <f>[1]集計FORM!EH146</f>
        <v>0</v>
      </c>
      <c r="AC146" s="50">
        <f t="shared" si="2"/>
        <v>8</v>
      </c>
      <c r="AD146" s="50">
        <f>[1]集計FORM!EK146</f>
        <v>1186</v>
      </c>
      <c r="AE146" s="50">
        <f>[1]集計FORM!EL146</f>
        <v>7217</v>
      </c>
      <c r="AF146" s="50">
        <f>[1]集計FORM!EM146</f>
        <v>3790</v>
      </c>
      <c r="AG146" s="50">
        <f>[1]集計FORM!EO146</f>
        <v>9.6999999999999993</v>
      </c>
      <c r="AH146" s="50">
        <f>[1]集計FORM!EP146</f>
        <v>59.2</v>
      </c>
      <c r="AI146" s="50">
        <f>[1]集計FORM!EQ146</f>
        <v>31.1</v>
      </c>
      <c r="AJ146" s="48">
        <f>[1]集計FORM!ER146</f>
        <v>47.8</v>
      </c>
      <c r="AK146" s="50">
        <f>[1]集計FORM!ES146</f>
        <v>101</v>
      </c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48"/>
      <c r="ES146" s="50"/>
    </row>
    <row r="147" spans="1:149" x14ac:dyDescent="0.15">
      <c r="A147" s="44" t="s">
        <v>133</v>
      </c>
      <c r="B147" s="44" t="s">
        <v>134</v>
      </c>
      <c r="C147" s="44" t="s">
        <v>458</v>
      </c>
      <c r="D147">
        <v>1</v>
      </c>
      <c r="E147" s="50">
        <f>[1]集計FORM!E147</f>
        <v>5801</v>
      </c>
      <c r="F147" s="50">
        <f>[1]集計FORM!F147</f>
        <v>208</v>
      </c>
      <c r="G147" s="50">
        <f>[1]集計FORM!L147</f>
        <v>213</v>
      </c>
      <c r="H147" s="50">
        <f>[1]集計FORM!R147</f>
        <v>194</v>
      </c>
      <c r="I147" s="50">
        <f>[1]集計FORM!X147</f>
        <v>202</v>
      </c>
      <c r="J147" s="50">
        <f>[1]集計FORM!AD147</f>
        <v>534</v>
      </c>
      <c r="K147" s="50">
        <f>[1]集計FORM!AJ147</f>
        <v>391</v>
      </c>
      <c r="L147" s="50">
        <f>[1]集計FORM!AP147</f>
        <v>345</v>
      </c>
      <c r="M147" s="50">
        <f>[1]集計FORM!AV147</f>
        <v>399</v>
      </c>
      <c r="N147" s="50">
        <f>[1]集計FORM!BB147</f>
        <v>405</v>
      </c>
      <c r="O147" s="50">
        <f>[1]集計FORM!BH147</f>
        <v>385</v>
      </c>
      <c r="P147" s="50">
        <f>[1]集計FORM!BN147</f>
        <v>342</v>
      </c>
      <c r="Q147" s="50">
        <f>[1]集計FORM!BT147</f>
        <v>303</v>
      </c>
      <c r="R147" s="50">
        <f>[1]集計FORM!BZ147</f>
        <v>333</v>
      </c>
      <c r="S147" s="50">
        <f>[1]集計FORM!CF147</f>
        <v>412</v>
      </c>
      <c r="T147" s="50">
        <f>[1]集計FORM!CL147</f>
        <v>471</v>
      </c>
      <c r="U147" s="50">
        <f>[1]集計FORM!CR147</f>
        <v>299</v>
      </c>
      <c r="V147" s="50">
        <f>[1]集計FORM!CX147</f>
        <v>189</v>
      </c>
      <c r="W147" s="50">
        <f>[1]集計FORM!DD147</f>
        <v>118</v>
      </c>
      <c r="X147" s="50">
        <f>[1]集計FORM!DJ147</f>
        <v>50</v>
      </c>
      <c r="Y147" s="50">
        <f>[1]集計FORM!DP147</f>
        <v>5</v>
      </c>
      <c r="Z147" s="50">
        <f>[1]集計FORM!DV147</f>
        <v>3</v>
      </c>
      <c r="AA147" s="50">
        <f>[1]集計FORM!EB147</f>
        <v>0</v>
      </c>
      <c r="AB147" s="50">
        <f>[1]集計FORM!EH147</f>
        <v>0</v>
      </c>
      <c r="AC147" s="50">
        <f t="shared" si="2"/>
        <v>3</v>
      </c>
      <c r="AD147" s="50">
        <f>[1]集計FORM!EK147</f>
        <v>615</v>
      </c>
      <c r="AE147" s="50">
        <f>[1]集計FORM!EL147</f>
        <v>3639</v>
      </c>
      <c r="AF147" s="50">
        <f>[1]集計FORM!EM147</f>
        <v>1547</v>
      </c>
      <c r="AG147" s="50">
        <f>[1]集計FORM!EO147</f>
        <v>10.6</v>
      </c>
      <c r="AH147" s="50">
        <f>[1]集計FORM!EP147</f>
        <v>62.7</v>
      </c>
      <c r="AI147" s="50">
        <f>[1]集計FORM!EQ147</f>
        <v>26.7</v>
      </c>
      <c r="AJ147" s="48">
        <f>[1]集計FORM!ER147</f>
        <v>45.2</v>
      </c>
      <c r="AK147" s="50">
        <f>[1]集計FORM!ES147</f>
        <v>0</v>
      </c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48"/>
      <c r="ES147" s="50"/>
    </row>
    <row r="148" spans="1:149" x14ac:dyDescent="0.15">
      <c r="A148" s="44" t="s">
        <v>133</v>
      </c>
      <c r="B148" s="44" t="s">
        <v>134</v>
      </c>
      <c r="C148" s="44" t="s">
        <v>458</v>
      </c>
      <c r="D148">
        <v>2</v>
      </c>
      <c r="E148" s="50">
        <f>[1]集計FORM!E148</f>
        <v>6392</v>
      </c>
      <c r="F148" s="50">
        <f>[1]集計FORM!F148</f>
        <v>209</v>
      </c>
      <c r="G148" s="50">
        <f>[1]集計FORM!L148</f>
        <v>191</v>
      </c>
      <c r="H148" s="50">
        <f>[1]集計FORM!R148</f>
        <v>171</v>
      </c>
      <c r="I148" s="50">
        <f>[1]集計FORM!X148</f>
        <v>206</v>
      </c>
      <c r="J148" s="50">
        <f>[1]集計FORM!AD148</f>
        <v>418</v>
      </c>
      <c r="K148" s="50">
        <f>[1]集計FORM!AJ148</f>
        <v>324</v>
      </c>
      <c r="L148" s="50">
        <f>[1]集計FORM!AP148</f>
        <v>321</v>
      </c>
      <c r="M148" s="50">
        <f>[1]集計FORM!AV148</f>
        <v>369</v>
      </c>
      <c r="N148" s="50">
        <f>[1]集計FORM!BB148</f>
        <v>369</v>
      </c>
      <c r="O148" s="50">
        <f>[1]集計FORM!BH148</f>
        <v>435</v>
      </c>
      <c r="P148" s="50">
        <f>[1]集計FORM!BN148</f>
        <v>375</v>
      </c>
      <c r="Q148" s="50">
        <f>[1]集計FORM!BT148</f>
        <v>378</v>
      </c>
      <c r="R148" s="50">
        <f>[1]集計FORM!BZ148</f>
        <v>383</v>
      </c>
      <c r="S148" s="50">
        <f>[1]集計FORM!CF148</f>
        <v>517</v>
      </c>
      <c r="T148" s="50">
        <f>[1]集計FORM!CL148</f>
        <v>589</v>
      </c>
      <c r="U148" s="50">
        <f>[1]集計FORM!CR148</f>
        <v>444</v>
      </c>
      <c r="V148" s="50">
        <f>[1]集計FORM!CX148</f>
        <v>325</v>
      </c>
      <c r="W148" s="50">
        <f>[1]集計FORM!DD148</f>
        <v>210</v>
      </c>
      <c r="X148" s="50">
        <f>[1]集計FORM!DJ148</f>
        <v>112</v>
      </c>
      <c r="Y148" s="50">
        <f>[1]集計FORM!DP148</f>
        <v>41</v>
      </c>
      <c r="Z148" s="50">
        <f>[1]集計FORM!DV148</f>
        <v>5</v>
      </c>
      <c r="AA148" s="50">
        <f>[1]集計FORM!EB148</f>
        <v>0</v>
      </c>
      <c r="AB148" s="50">
        <f>[1]集計FORM!EH148</f>
        <v>0</v>
      </c>
      <c r="AC148" s="50">
        <f t="shared" si="2"/>
        <v>5</v>
      </c>
      <c r="AD148" s="50">
        <f>[1]集計FORM!EK148</f>
        <v>571</v>
      </c>
      <c r="AE148" s="50">
        <f>[1]集計FORM!EL148</f>
        <v>3578</v>
      </c>
      <c r="AF148" s="50">
        <f>[1]集計FORM!EM148</f>
        <v>2243</v>
      </c>
      <c r="AG148" s="50">
        <f>[1]集計FORM!EO148</f>
        <v>8.9</v>
      </c>
      <c r="AH148" s="50">
        <f>[1]集計FORM!EP148</f>
        <v>56</v>
      </c>
      <c r="AI148" s="50">
        <f>[1]集計FORM!EQ148</f>
        <v>35.1</v>
      </c>
      <c r="AJ148" s="48">
        <f>[1]集計FORM!ER148</f>
        <v>50.2</v>
      </c>
      <c r="AK148" s="50">
        <f>[1]集計FORM!ES148</f>
        <v>0</v>
      </c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48"/>
      <c r="ES148" s="50"/>
    </row>
    <row r="149" spans="1:149" x14ac:dyDescent="0.15">
      <c r="A149" s="44" t="s">
        <v>135</v>
      </c>
      <c r="B149" s="44" t="s">
        <v>136</v>
      </c>
      <c r="C149" s="44" t="s">
        <v>459</v>
      </c>
      <c r="D149">
        <v>0</v>
      </c>
      <c r="E149" s="50">
        <f>[1]集計FORM!E149</f>
        <v>7579</v>
      </c>
      <c r="F149" s="50">
        <f>[1]集計FORM!F149</f>
        <v>232</v>
      </c>
      <c r="G149" s="50">
        <f>[1]集計FORM!L149</f>
        <v>310</v>
      </c>
      <c r="H149" s="50">
        <f>[1]集計FORM!R149</f>
        <v>345</v>
      </c>
      <c r="I149" s="50">
        <f>[1]集計FORM!X149</f>
        <v>346</v>
      </c>
      <c r="J149" s="50">
        <f>[1]集計FORM!AD149</f>
        <v>393</v>
      </c>
      <c r="K149" s="50">
        <f>[1]集計FORM!AJ149</f>
        <v>305</v>
      </c>
      <c r="L149" s="50">
        <f>[1]集計FORM!AP149</f>
        <v>340</v>
      </c>
      <c r="M149" s="50">
        <f>[1]集計FORM!AV149</f>
        <v>374</v>
      </c>
      <c r="N149" s="50">
        <f>[1]集計FORM!BB149</f>
        <v>506</v>
      </c>
      <c r="O149" s="50">
        <f>[1]集計FORM!BH149</f>
        <v>517</v>
      </c>
      <c r="P149" s="50">
        <f>[1]集計FORM!BN149</f>
        <v>510</v>
      </c>
      <c r="Q149" s="50">
        <f>[1]集計FORM!BT149</f>
        <v>471</v>
      </c>
      <c r="R149" s="50">
        <f>[1]集計FORM!BZ149</f>
        <v>465</v>
      </c>
      <c r="S149" s="50">
        <f>[1]集計FORM!CF149</f>
        <v>474</v>
      </c>
      <c r="T149" s="50">
        <f>[1]集計FORM!CL149</f>
        <v>638</v>
      </c>
      <c r="U149" s="50">
        <f>[1]集計FORM!CR149</f>
        <v>458</v>
      </c>
      <c r="V149" s="50">
        <f>[1]集計FORM!CX149</f>
        <v>372</v>
      </c>
      <c r="W149" s="50">
        <f>[1]集計FORM!DD149</f>
        <v>311</v>
      </c>
      <c r="X149" s="50">
        <f>[1]集計FORM!DJ149</f>
        <v>148</v>
      </c>
      <c r="Y149" s="50">
        <f>[1]集計FORM!DP149</f>
        <v>54</v>
      </c>
      <c r="Z149" s="50">
        <f>[1]集計FORM!DV149</f>
        <v>9</v>
      </c>
      <c r="AA149" s="50">
        <f>[1]集計FORM!EB149</f>
        <v>1</v>
      </c>
      <c r="AB149" s="50">
        <f>[1]集計FORM!EH149</f>
        <v>0</v>
      </c>
      <c r="AC149" s="50">
        <f t="shared" si="2"/>
        <v>10</v>
      </c>
      <c r="AD149" s="50">
        <f>[1]集計FORM!EK149</f>
        <v>887</v>
      </c>
      <c r="AE149" s="50">
        <f>[1]集計FORM!EL149</f>
        <v>4227</v>
      </c>
      <c r="AF149" s="50">
        <f>[1]集計FORM!EM149</f>
        <v>2465</v>
      </c>
      <c r="AG149" s="50">
        <f>[1]集計FORM!EO149</f>
        <v>11.7</v>
      </c>
      <c r="AH149" s="50">
        <f>[1]集計FORM!EP149</f>
        <v>55.8</v>
      </c>
      <c r="AI149" s="50">
        <f>[1]集計FORM!EQ149</f>
        <v>32.5</v>
      </c>
      <c r="AJ149" s="48">
        <f>[1]集計FORM!ER149</f>
        <v>49.1</v>
      </c>
      <c r="AK149" s="50">
        <f>[1]集計FORM!ES149</f>
        <v>105</v>
      </c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48"/>
      <c r="ES149" s="50"/>
    </row>
    <row r="150" spans="1:149" x14ac:dyDescent="0.15">
      <c r="A150" s="44" t="s">
        <v>135</v>
      </c>
      <c r="B150" s="44" t="s">
        <v>136</v>
      </c>
      <c r="C150" s="44" t="s">
        <v>459</v>
      </c>
      <c r="D150">
        <v>1</v>
      </c>
      <c r="E150" s="50">
        <f>[1]集計FORM!E150</f>
        <v>3446</v>
      </c>
      <c r="F150" s="50">
        <f>[1]集計FORM!F150</f>
        <v>114</v>
      </c>
      <c r="G150" s="50">
        <f>[1]集計FORM!L150</f>
        <v>161</v>
      </c>
      <c r="H150" s="50">
        <f>[1]集計FORM!R150</f>
        <v>168</v>
      </c>
      <c r="I150" s="50">
        <f>[1]集計FORM!X150</f>
        <v>183</v>
      </c>
      <c r="J150" s="50">
        <f>[1]集計FORM!AD150</f>
        <v>188</v>
      </c>
      <c r="K150" s="50">
        <f>[1]集計FORM!AJ150</f>
        <v>146</v>
      </c>
      <c r="L150" s="50">
        <f>[1]集計FORM!AP150</f>
        <v>168</v>
      </c>
      <c r="M150" s="50">
        <f>[1]集計FORM!AV150</f>
        <v>186</v>
      </c>
      <c r="N150" s="50">
        <f>[1]集計FORM!BB150</f>
        <v>223</v>
      </c>
      <c r="O150" s="50">
        <f>[1]集計FORM!BH150</f>
        <v>244</v>
      </c>
      <c r="P150" s="50">
        <f>[1]集計FORM!BN150</f>
        <v>242</v>
      </c>
      <c r="Q150" s="50">
        <f>[1]集計FORM!BT150</f>
        <v>201</v>
      </c>
      <c r="R150" s="50">
        <f>[1]集計FORM!BZ150</f>
        <v>228</v>
      </c>
      <c r="S150" s="50">
        <f>[1]集計FORM!CF150</f>
        <v>208</v>
      </c>
      <c r="T150" s="50">
        <f>[1]集計FORM!CL150</f>
        <v>293</v>
      </c>
      <c r="U150" s="50">
        <f>[1]集計FORM!CR150</f>
        <v>204</v>
      </c>
      <c r="V150" s="50">
        <f>[1]集計FORM!CX150</f>
        <v>148</v>
      </c>
      <c r="W150" s="50">
        <f>[1]集計FORM!DD150</f>
        <v>98</v>
      </c>
      <c r="X150" s="50">
        <f>[1]集計FORM!DJ150</f>
        <v>33</v>
      </c>
      <c r="Y150" s="50">
        <f>[1]集計FORM!DP150</f>
        <v>9</v>
      </c>
      <c r="Z150" s="50">
        <f>[1]集計FORM!DV150</f>
        <v>1</v>
      </c>
      <c r="AA150" s="50">
        <f>[1]集計FORM!EB150</f>
        <v>0</v>
      </c>
      <c r="AB150" s="50">
        <f>[1]集計FORM!EH150</f>
        <v>0</v>
      </c>
      <c r="AC150" s="50">
        <f t="shared" si="2"/>
        <v>1</v>
      </c>
      <c r="AD150" s="50">
        <f>[1]集計FORM!EK150</f>
        <v>443</v>
      </c>
      <c r="AE150" s="50">
        <f>[1]集計FORM!EL150</f>
        <v>2009</v>
      </c>
      <c r="AF150" s="50">
        <f>[1]集計FORM!EM150</f>
        <v>994</v>
      </c>
      <c r="AG150" s="50">
        <f>[1]集計FORM!EO150</f>
        <v>12.9</v>
      </c>
      <c r="AH150" s="50">
        <f>[1]集計FORM!EP150</f>
        <v>58.3</v>
      </c>
      <c r="AI150" s="50">
        <f>[1]集計FORM!EQ150</f>
        <v>28.8</v>
      </c>
      <c r="AJ150" s="48">
        <f>[1]集計FORM!ER150</f>
        <v>46.8</v>
      </c>
      <c r="AK150" s="50">
        <f>[1]集計FORM!ES150</f>
        <v>0</v>
      </c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48"/>
      <c r="ES150" s="50"/>
    </row>
    <row r="151" spans="1:149" x14ac:dyDescent="0.15">
      <c r="A151" s="44" t="s">
        <v>135</v>
      </c>
      <c r="B151" s="44" t="s">
        <v>136</v>
      </c>
      <c r="C151" s="44" t="s">
        <v>459</v>
      </c>
      <c r="D151">
        <v>2</v>
      </c>
      <c r="E151" s="50">
        <f>[1]集計FORM!E151</f>
        <v>4133</v>
      </c>
      <c r="F151" s="50">
        <f>[1]集計FORM!F151</f>
        <v>118</v>
      </c>
      <c r="G151" s="50">
        <f>[1]集計FORM!L151</f>
        <v>149</v>
      </c>
      <c r="H151" s="50">
        <f>[1]集計FORM!R151</f>
        <v>177</v>
      </c>
      <c r="I151" s="50">
        <f>[1]集計FORM!X151</f>
        <v>163</v>
      </c>
      <c r="J151" s="50">
        <f>[1]集計FORM!AD151</f>
        <v>205</v>
      </c>
      <c r="K151" s="50">
        <f>[1]集計FORM!AJ151</f>
        <v>159</v>
      </c>
      <c r="L151" s="50">
        <f>[1]集計FORM!AP151</f>
        <v>172</v>
      </c>
      <c r="M151" s="50">
        <f>[1]集計FORM!AV151</f>
        <v>188</v>
      </c>
      <c r="N151" s="50">
        <f>[1]集計FORM!BB151</f>
        <v>283</v>
      </c>
      <c r="O151" s="50">
        <f>[1]集計FORM!BH151</f>
        <v>273</v>
      </c>
      <c r="P151" s="50">
        <f>[1]集計FORM!BN151</f>
        <v>268</v>
      </c>
      <c r="Q151" s="50">
        <f>[1]集計FORM!BT151</f>
        <v>270</v>
      </c>
      <c r="R151" s="50">
        <f>[1]集計FORM!BZ151</f>
        <v>237</v>
      </c>
      <c r="S151" s="50">
        <f>[1]集計FORM!CF151</f>
        <v>266</v>
      </c>
      <c r="T151" s="50">
        <f>[1]集計FORM!CL151</f>
        <v>345</v>
      </c>
      <c r="U151" s="50">
        <f>[1]集計FORM!CR151</f>
        <v>254</v>
      </c>
      <c r="V151" s="50">
        <f>[1]集計FORM!CX151</f>
        <v>224</v>
      </c>
      <c r="W151" s="50">
        <f>[1]集計FORM!DD151</f>
        <v>213</v>
      </c>
      <c r="X151" s="50">
        <f>[1]集計FORM!DJ151</f>
        <v>115</v>
      </c>
      <c r="Y151" s="50">
        <f>[1]集計FORM!DP151</f>
        <v>45</v>
      </c>
      <c r="Z151" s="50">
        <f>[1]集計FORM!DV151</f>
        <v>8</v>
      </c>
      <c r="AA151" s="50">
        <f>[1]集計FORM!EB151</f>
        <v>1</v>
      </c>
      <c r="AB151" s="50">
        <f>[1]集計FORM!EH151</f>
        <v>0</v>
      </c>
      <c r="AC151" s="50">
        <f t="shared" si="2"/>
        <v>9</v>
      </c>
      <c r="AD151" s="50">
        <f>[1]集計FORM!EK151</f>
        <v>444</v>
      </c>
      <c r="AE151" s="50">
        <f>[1]集計FORM!EL151</f>
        <v>2218</v>
      </c>
      <c r="AF151" s="50">
        <f>[1]集計FORM!EM151</f>
        <v>1471</v>
      </c>
      <c r="AG151" s="50">
        <f>[1]集計FORM!EO151</f>
        <v>10.7</v>
      </c>
      <c r="AH151" s="50">
        <f>[1]集計FORM!EP151</f>
        <v>53.7</v>
      </c>
      <c r="AI151" s="50">
        <f>[1]集計FORM!EQ151</f>
        <v>35.6</v>
      </c>
      <c r="AJ151" s="48">
        <f>[1]集計FORM!ER151</f>
        <v>51.1</v>
      </c>
      <c r="AK151" s="50">
        <f>[1]集計FORM!ES151</f>
        <v>0</v>
      </c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48"/>
      <c r="ES151" s="50"/>
    </row>
    <row r="152" spans="1:149" x14ac:dyDescent="0.15">
      <c r="A152" s="44" t="s">
        <v>137</v>
      </c>
      <c r="B152" s="44" t="s">
        <v>138</v>
      </c>
      <c r="C152" s="44" t="s">
        <v>460</v>
      </c>
      <c r="D152">
        <v>0</v>
      </c>
      <c r="E152" s="50">
        <f>[1]集計FORM!E152</f>
        <v>11212</v>
      </c>
      <c r="F152" s="50">
        <f>[1]集計FORM!F152</f>
        <v>361</v>
      </c>
      <c r="G152" s="50">
        <f>[1]集計FORM!L152</f>
        <v>490</v>
      </c>
      <c r="H152" s="50">
        <f>[1]集計FORM!R152</f>
        <v>500</v>
      </c>
      <c r="I152" s="50">
        <f>[1]集計FORM!X152</f>
        <v>504</v>
      </c>
      <c r="J152" s="50">
        <f>[1]集計FORM!AD152</f>
        <v>688</v>
      </c>
      <c r="K152" s="50">
        <f>[1]集計FORM!AJ152</f>
        <v>452</v>
      </c>
      <c r="L152" s="50">
        <f>[1]集計FORM!AP152</f>
        <v>506</v>
      </c>
      <c r="M152" s="50">
        <f>[1]集計FORM!AV152</f>
        <v>574</v>
      </c>
      <c r="N152" s="50">
        <f>[1]集計FORM!BB152</f>
        <v>701</v>
      </c>
      <c r="O152" s="50">
        <f>[1]集計FORM!BH152</f>
        <v>849</v>
      </c>
      <c r="P152" s="50">
        <f>[1]集計FORM!BN152</f>
        <v>718</v>
      </c>
      <c r="Q152" s="50">
        <f>[1]集計FORM!BT152</f>
        <v>696</v>
      </c>
      <c r="R152" s="50">
        <f>[1]集計FORM!BZ152</f>
        <v>712</v>
      </c>
      <c r="S152" s="50">
        <f>[1]集計FORM!CF152</f>
        <v>678</v>
      </c>
      <c r="T152" s="50">
        <f>[1]集計FORM!CL152</f>
        <v>866</v>
      </c>
      <c r="U152" s="50">
        <f>[1]集計FORM!CR152</f>
        <v>678</v>
      </c>
      <c r="V152" s="50">
        <f>[1]集計FORM!CX152</f>
        <v>501</v>
      </c>
      <c r="W152" s="50">
        <f>[1]集計FORM!DD152</f>
        <v>418</v>
      </c>
      <c r="X152" s="50">
        <f>[1]集計FORM!DJ152</f>
        <v>236</v>
      </c>
      <c r="Y152" s="50">
        <f>[1]集計FORM!DP152</f>
        <v>63</v>
      </c>
      <c r="Z152" s="50">
        <f>[1]集計FORM!DV152</f>
        <v>20</v>
      </c>
      <c r="AA152" s="50">
        <f>[1]集計FORM!EB152</f>
        <v>1</v>
      </c>
      <c r="AB152" s="50">
        <f>[1]集計FORM!EH152</f>
        <v>0</v>
      </c>
      <c r="AC152" s="50">
        <f t="shared" si="2"/>
        <v>21</v>
      </c>
      <c r="AD152" s="50">
        <f>[1]集計FORM!EK152</f>
        <v>1351</v>
      </c>
      <c r="AE152" s="50">
        <f>[1]集計FORM!EL152</f>
        <v>6400</v>
      </c>
      <c r="AF152" s="50">
        <f>[1]集計FORM!EM152</f>
        <v>3461</v>
      </c>
      <c r="AG152" s="50">
        <f>[1]集計FORM!EO152</f>
        <v>12</v>
      </c>
      <c r="AH152" s="50">
        <f>[1]集計FORM!EP152</f>
        <v>57.1</v>
      </c>
      <c r="AI152" s="50">
        <f>[1]集計FORM!EQ152</f>
        <v>30.9</v>
      </c>
      <c r="AJ152" s="48">
        <f>[1]集計FORM!ER152</f>
        <v>48.2</v>
      </c>
      <c r="AK152" s="50">
        <f>[1]集計FORM!ES152</f>
        <v>107</v>
      </c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48"/>
      <c r="ES152" s="50"/>
    </row>
    <row r="153" spans="1:149" x14ac:dyDescent="0.15">
      <c r="A153" s="44" t="s">
        <v>137</v>
      </c>
      <c r="B153" s="44" t="s">
        <v>138</v>
      </c>
      <c r="C153" s="44" t="s">
        <v>460</v>
      </c>
      <c r="D153">
        <v>1</v>
      </c>
      <c r="E153" s="50">
        <f>[1]集計FORM!E153</f>
        <v>5031</v>
      </c>
      <c r="F153" s="50">
        <f>[1]集計FORM!F153</f>
        <v>176</v>
      </c>
      <c r="G153" s="50">
        <f>[1]集計FORM!L153</f>
        <v>244</v>
      </c>
      <c r="H153" s="50">
        <f>[1]集計FORM!R153</f>
        <v>276</v>
      </c>
      <c r="I153" s="50">
        <f>[1]集計FORM!X153</f>
        <v>240</v>
      </c>
      <c r="J153" s="50">
        <f>[1]集計FORM!AD153</f>
        <v>311</v>
      </c>
      <c r="K153" s="50">
        <f>[1]集計FORM!AJ153</f>
        <v>209</v>
      </c>
      <c r="L153" s="50">
        <f>[1]集計FORM!AP153</f>
        <v>225</v>
      </c>
      <c r="M153" s="50">
        <f>[1]集計FORM!AV153</f>
        <v>259</v>
      </c>
      <c r="N153" s="50">
        <f>[1]集計FORM!BB153</f>
        <v>316</v>
      </c>
      <c r="O153" s="50">
        <f>[1]集計FORM!BH153</f>
        <v>385</v>
      </c>
      <c r="P153" s="50">
        <f>[1]集計FORM!BN153</f>
        <v>327</v>
      </c>
      <c r="Q153" s="50">
        <f>[1]集計FORM!BT153</f>
        <v>305</v>
      </c>
      <c r="R153" s="50">
        <f>[1]集計FORM!BZ153</f>
        <v>335</v>
      </c>
      <c r="S153" s="50">
        <f>[1]集計FORM!CF153</f>
        <v>304</v>
      </c>
      <c r="T153" s="50">
        <f>[1]集計FORM!CL153</f>
        <v>401</v>
      </c>
      <c r="U153" s="50">
        <f>[1]集計FORM!CR153</f>
        <v>289</v>
      </c>
      <c r="V153" s="50">
        <f>[1]集計FORM!CX153</f>
        <v>212</v>
      </c>
      <c r="W153" s="50">
        <f>[1]集計FORM!DD153</f>
        <v>148</v>
      </c>
      <c r="X153" s="50">
        <f>[1]集計FORM!DJ153</f>
        <v>58</v>
      </c>
      <c r="Y153" s="50">
        <f>[1]集計FORM!DP153</f>
        <v>7</v>
      </c>
      <c r="Z153" s="50">
        <f>[1]集計FORM!DV153</f>
        <v>4</v>
      </c>
      <c r="AA153" s="50">
        <f>[1]集計FORM!EB153</f>
        <v>0</v>
      </c>
      <c r="AB153" s="50">
        <f>[1]集計FORM!EH153</f>
        <v>0</v>
      </c>
      <c r="AC153" s="50">
        <f t="shared" si="2"/>
        <v>4</v>
      </c>
      <c r="AD153" s="50">
        <f>[1]集計FORM!EK153</f>
        <v>696</v>
      </c>
      <c r="AE153" s="50">
        <f>[1]集計FORM!EL153</f>
        <v>2912</v>
      </c>
      <c r="AF153" s="50">
        <f>[1]集計FORM!EM153</f>
        <v>1423</v>
      </c>
      <c r="AG153" s="50">
        <f>[1]集計FORM!EO153</f>
        <v>13.8</v>
      </c>
      <c r="AH153" s="50">
        <f>[1]集計FORM!EP153</f>
        <v>57.9</v>
      </c>
      <c r="AI153" s="50">
        <f>[1]集計FORM!EQ153</f>
        <v>28.3</v>
      </c>
      <c r="AJ153" s="48">
        <f>[1]集計FORM!ER153</f>
        <v>46.4</v>
      </c>
      <c r="AK153" s="50">
        <f>[1]集計FORM!ES153</f>
        <v>0</v>
      </c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48"/>
      <c r="ES153" s="50"/>
    </row>
    <row r="154" spans="1:149" x14ac:dyDescent="0.15">
      <c r="A154" s="44" t="s">
        <v>137</v>
      </c>
      <c r="B154" s="44" t="s">
        <v>138</v>
      </c>
      <c r="C154" s="44" t="s">
        <v>460</v>
      </c>
      <c r="D154">
        <v>2</v>
      </c>
      <c r="E154" s="50">
        <f>[1]集計FORM!E154</f>
        <v>6181</v>
      </c>
      <c r="F154" s="50">
        <f>[1]集計FORM!F154</f>
        <v>185</v>
      </c>
      <c r="G154" s="50">
        <f>[1]集計FORM!L154</f>
        <v>246</v>
      </c>
      <c r="H154" s="50">
        <f>[1]集計FORM!R154</f>
        <v>224</v>
      </c>
      <c r="I154" s="50">
        <f>[1]集計FORM!X154</f>
        <v>264</v>
      </c>
      <c r="J154" s="50">
        <f>[1]集計FORM!AD154</f>
        <v>377</v>
      </c>
      <c r="K154" s="50">
        <f>[1]集計FORM!AJ154</f>
        <v>243</v>
      </c>
      <c r="L154" s="50">
        <f>[1]集計FORM!AP154</f>
        <v>281</v>
      </c>
      <c r="M154" s="50">
        <f>[1]集計FORM!AV154</f>
        <v>315</v>
      </c>
      <c r="N154" s="50">
        <f>[1]集計FORM!BB154</f>
        <v>385</v>
      </c>
      <c r="O154" s="50">
        <f>[1]集計FORM!BH154</f>
        <v>464</v>
      </c>
      <c r="P154" s="50">
        <f>[1]集計FORM!BN154</f>
        <v>391</v>
      </c>
      <c r="Q154" s="50">
        <f>[1]集計FORM!BT154</f>
        <v>391</v>
      </c>
      <c r="R154" s="50">
        <f>[1]集計FORM!BZ154</f>
        <v>377</v>
      </c>
      <c r="S154" s="50">
        <f>[1]集計FORM!CF154</f>
        <v>374</v>
      </c>
      <c r="T154" s="50">
        <f>[1]集計FORM!CL154</f>
        <v>465</v>
      </c>
      <c r="U154" s="50">
        <f>[1]集計FORM!CR154</f>
        <v>389</v>
      </c>
      <c r="V154" s="50">
        <f>[1]集計FORM!CX154</f>
        <v>289</v>
      </c>
      <c r="W154" s="50">
        <f>[1]集計FORM!DD154</f>
        <v>270</v>
      </c>
      <c r="X154" s="50">
        <f>[1]集計FORM!DJ154</f>
        <v>178</v>
      </c>
      <c r="Y154" s="50">
        <f>[1]集計FORM!DP154</f>
        <v>56</v>
      </c>
      <c r="Z154" s="50">
        <f>[1]集計FORM!DV154</f>
        <v>16</v>
      </c>
      <c r="AA154" s="50">
        <f>[1]集計FORM!EB154</f>
        <v>1</v>
      </c>
      <c r="AB154" s="50">
        <f>[1]集計FORM!EH154</f>
        <v>0</v>
      </c>
      <c r="AC154" s="50">
        <f t="shared" si="2"/>
        <v>17</v>
      </c>
      <c r="AD154" s="50">
        <f>[1]集計FORM!EK154</f>
        <v>655</v>
      </c>
      <c r="AE154" s="50">
        <f>[1]集計FORM!EL154</f>
        <v>3488</v>
      </c>
      <c r="AF154" s="50">
        <f>[1]集計FORM!EM154</f>
        <v>2038</v>
      </c>
      <c r="AG154" s="50">
        <f>[1]集計FORM!EO154</f>
        <v>10.6</v>
      </c>
      <c r="AH154" s="50">
        <f>[1]集計FORM!EP154</f>
        <v>56.4</v>
      </c>
      <c r="AI154" s="50">
        <f>[1]集計FORM!EQ154</f>
        <v>33</v>
      </c>
      <c r="AJ154" s="48">
        <f>[1]集計FORM!ER154</f>
        <v>49.8</v>
      </c>
      <c r="AK154" s="50">
        <f>[1]集計FORM!ES154</f>
        <v>0</v>
      </c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48"/>
      <c r="ES154" s="50"/>
    </row>
    <row r="155" spans="1:149" x14ac:dyDescent="0.15">
      <c r="A155" s="44" t="s">
        <v>139</v>
      </c>
      <c r="B155" s="44" t="s">
        <v>140</v>
      </c>
      <c r="C155" s="44" t="s">
        <v>461</v>
      </c>
      <c r="D155">
        <v>0</v>
      </c>
      <c r="E155" s="50">
        <f>[1]集計FORM!E155</f>
        <v>14502</v>
      </c>
      <c r="F155" s="50">
        <f>[1]集計FORM!F155</f>
        <v>479</v>
      </c>
      <c r="G155" s="50">
        <f>[1]集計FORM!L155</f>
        <v>534</v>
      </c>
      <c r="H155" s="50">
        <f>[1]集計FORM!R155</f>
        <v>575</v>
      </c>
      <c r="I155" s="50">
        <f>[1]集計FORM!X155</f>
        <v>572</v>
      </c>
      <c r="J155" s="50">
        <f>[1]集計FORM!AD155</f>
        <v>1135</v>
      </c>
      <c r="K155" s="50">
        <f>[1]集計FORM!AJ155</f>
        <v>889</v>
      </c>
      <c r="L155" s="50">
        <f>[1]集計FORM!AP155</f>
        <v>811</v>
      </c>
      <c r="M155" s="50">
        <f>[1]集計FORM!AV155</f>
        <v>812</v>
      </c>
      <c r="N155" s="50">
        <f>[1]集計FORM!BB155</f>
        <v>1016</v>
      </c>
      <c r="O155" s="50">
        <f>[1]集計FORM!BH155</f>
        <v>1099</v>
      </c>
      <c r="P155" s="50">
        <f>[1]集計FORM!BN155</f>
        <v>954</v>
      </c>
      <c r="Q155" s="50">
        <f>[1]集計FORM!BT155</f>
        <v>923</v>
      </c>
      <c r="R155" s="50">
        <f>[1]集計FORM!BZ155</f>
        <v>840</v>
      </c>
      <c r="S155" s="50">
        <f>[1]集計FORM!CF155</f>
        <v>836</v>
      </c>
      <c r="T155" s="50">
        <f>[1]集計FORM!CL155</f>
        <v>1032</v>
      </c>
      <c r="U155" s="50">
        <f>[1]集計FORM!CR155</f>
        <v>752</v>
      </c>
      <c r="V155" s="50">
        <f>[1]集計FORM!CX155</f>
        <v>608</v>
      </c>
      <c r="W155" s="50">
        <f>[1]集計FORM!DD155</f>
        <v>388</v>
      </c>
      <c r="X155" s="50">
        <f>[1]集計FORM!DJ155</f>
        <v>178</v>
      </c>
      <c r="Y155" s="50">
        <f>[1]集計FORM!DP155</f>
        <v>62</v>
      </c>
      <c r="Z155" s="50">
        <f>[1]集計FORM!DV155</f>
        <v>7</v>
      </c>
      <c r="AA155" s="50">
        <f>[1]集計FORM!EB155</f>
        <v>0</v>
      </c>
      <c r="AB155" s="50">
        <f>[1]集計FORM!EH155</f>
        <v>0</v>
      </c>
      <c r="AC155" s="50">
        <f t="shared" si="2"/>
        <v>7</v>
      </c>
      <c r="AD155" s="50">
        <f>[1]集計FORM!EK155</f>
        <v>1588</v>
      </c>
      <c r="AE155" s="50">
        <f>[1]集計FORM!EL155</f>
        <v>9051</v>
      </c>
      <c r="AF155" s="50">
        <f>[1]集計FORM!EM155</f>
        <v>3863</v>
      </c>
      <c r="AG155" s="50">
        <f>[1]集計FORM!EO155</f>
        <v>11</v>
      </c>
      <c r="AH155" s="50">
        <f>[1]集計FORM!EP155</f>
        <v>62.4</v>
      </c>
      <c r="AI155" s="50">
        <f>[1]集計FORM!EQ155</f>
        <v>26.6</v>
      </c>
      <c r="AJ155" s="48">
        <f>[1]集計FORM!ER155</f>
        <v>46.2</v>
      </c>
      <c r="AK155" s="50">
        <f>[1]集計FORM!ES155</f>
        <v>102</v>
      </c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48"/>
      <c r="ES155" s="50"/>
    </row>
    <row r="156" spans="1:149" x14ac:dyDescent="0.15">
      <c r="A156" s="44" t="s">
        <v>139</v>
      </c>
      <c r="B156" s="44" t="s">
        <v>140</v>
      </c>
      <c r="C156" s="44" t="s">
        <v>461</v>
      </c>
      <c r="D156">
        <v>1</v>
      </c>
      <c r="E156" s="50">
        <f>[1]集計FORM!E156</f>
        <v>6943</v>
      </c>
      <c r="F156" s="50">
        <f>[1]集計FORM!F156</f>
        <v>235</v>
      </c>
      <c r="G156" s="50">
        <f>[1]集計FORM!L156</f>
        <v>272</v>
      </c>
      <c r="H156" s="50">
        <f>[1]集計FORM!R156</f>
        <v>282</v>
      </c>
      <c r="I156" s="50">
        <f>[1]集計FORM!X156</f>
        <v>295</v>
      </c>
      <c r="J156" s="50">
        <f>[1]集計FORM!AD156</f>
        <v>604</v>
      </c>
      <c r="K156" s="50">
        <f>[1]集計FORM!AJ156</f>
        <v>448</v>
      </c>
      <c r="L156" s="50">
        <f>[1]集計FORM!AP156</f>
        <v>432</v>
      </c>
      <c r="M156" s="50">
        <f>[1]集計FORM!AV156</f>
        <v>401</v>
      </c>
      <c r="N156" s="50">
        <f>[1]集計FORM!BB156</f>
        <v>491</v>
      </c>
      <c r="O156" s="50">
        <f>[1]集計FORM!BH156</f>
        <v>545</v>
      </c>
      <c r="P156" s="50">
        <f>[1]集計FORM!BN156</f>
        <v>464</v>
      </c>
      <c r="Q156" s="50">
        <f>[1]集計FORM!BT156</f>
        <v>436</v>
      </c>
      <c r="R156" s="50">
        <f>[1]集計FORM!BZ156</f>
        <v>415</v>
      </c>
      <c r="S156" s="50">
        <f>[1]集計FORM!CF156</f>
        <v>395</v>
      </c>
      <c r="T156" s="50">
        <f>[1]集計FORM!CL156</f>
        <v>454</v>
      </c>
      <c r="U156" s="50">
        <f>[1]集計FORM!CR156</f>
        <v>316</v>
      </c>
      <c r="V156" s="50">
        <f>[1]集計FORM!CX156</f>
        <v>250</v>
      </c>
      <c r="W156" s="50">
        <f>[1]集計FORM!DD156</f>
        <v>154</v>
      </c>
      <c r="X156" s="50">
        <f>[1]集計FORM!DJ156</f>
        <v>39</v>
      </c>
      <c r="Y156" s="50">
        <f>[1]集計FORM!DP156</f>
        <v>14</v>
      </c>
      <c r="Z156" s="50">
        <f>[1]集計FORM!DV156</f>
        <v>1</v>
      </c>
      <c r="AA156" s="50">
        <f>[1]集計FORM!EB156</f>
        <v>0</v>
      </c>
      <c r="AB156" s="50">
        <f>[1]集計FORM!EH156</f>
        <v>0</v>
      </c>
      <c r="AC156" s="50">
        <f t="shared" si="2"/>
        <v>1</v>
      </c>
      <c r="AD156" s="50">
        <f>[1]集計FORM!EK156</f>
        <v>789</v>
      </c>
      <c r="AE156" s="50">
        <f>[1]集計FORM!EL156</f>
        <v>4531</v>
      </c>
      <c r="AF156" s="50">
        <f>[1]集計FORM!EM156</f>
        <v>1623</v>
      </c>
      <c r="AG156" s="50">
        <f>[1]集計FORM!EO156</f>
        <v>11.4</v>
      </c>
      <c r="AH156" s="50">
        <f>[1]集計FORM!EP156</f>
        <v>65.3</v>
      </c>
      <c r="AI156" s="50">
        <f>[1]集計FORM!EQ156</f>
        <v>23.4</v>
      </c>
      <c r="AJ156" s="48">
        <f>[1]集計FORM!ER156</f>
        <v>44.4</v>
      </c>
      <c r="AK156" s="50">
        <f>[1]集計FORM!ES156</f>
        <v>0</v>
      </c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48"/>
      <c r="ES156" s="50"/>
    </row>
    <row r="157" spans="1:149" x14ac:dyDescent="0.15">
      <c r="A157" s="44" t="s">
        <v>139</v>
      </c>
      <c r="B157" s="44" t="s">
        <v>140</v>
      </c>
      <c r="C157" s="44" t="s">
        <v>461</v>
      </c>
      <c r="D157">
        <v>2</v>
      </c>
      <c r="E157" s="50">
        <f>[1]集計FORM!E157</f>
        <v>7559</v>
      </c>
      <c r="F157" s="50">
        <f>[1]集計FORM!F157</f>
        <v>244</v>
      </c>
      <c r="G157" s="50">
        <f>[1]集計FORM!L157</f>
        <v>262</v>
      </c>
      <c r="H157" s="50">
        <f>[1]集計FORM!R157</f>
        <v>293</v>
      </c>
      <c r="I157" s="50">
        <f>[1]集計FORM!X157</f>
        <v>277</v>
      </c>
      <c r="J157" s="50">
        <f>[1]集計FORM!AD157</f>
        <v>531</v>
      </c>
      <c r="K157" s="50">
        <f>[1]集計FORM!AJ157</f>
        <v>441</v>
      </c>
      <c r="L157" s="50">
        <f>[1]集計FORM!AP157</f>
        <v>379</v>
      </c>
      <c r="M157" s="50">
        <f>[1]集計FORM!AV157</f>
        <v>411</v>
      </c>
      <c r="N157" s="50">
        <f>[1]集計FORM!BB157</f>
        <v>525</v>
      </c>
      <c r="O157" s="50">
        <f>[1]集計FORM!BH157</f>
        <v>554</v>
      </c>
      <c r="P157" s="50">
        <f>[1]集計FORM!BN157</f>
        <v>490</v>
      </c>
      <c r="Q157" s="50">
        <f>[1]集計FORM!BT157</f>
        <v>487</v>
      </c>
      <c r="R157" s="50">
        <f>[1]集計FORM!BZ157</f>
        <v>425</v>
      </c>
      <c r="S157" s="50">
        <f>[1]集計FORM!CF157</f>
        <v>441</v>
      </c>
      <c r="T157" s="50">
        <f>[1]集計FORM!CL157</f>
        <v>578</v>
      </c>
      <c r="U157" s="50">
        <f>[1]集計FORM!CR157</f>
        <v>436</v>
      </c>
      <c r="V157" s="50">
        <f>[1]集計FORM!CX157</f>
        <v>358</v>
      </c>
      <c r="W157" s="50">
        <f>[1]集計FORM!DD157</f>
        <v>234</v>
      </c>
      <c r="X157" s="50">
        <f>[1]集計FORM!DJ157</f>
        <v>139</v>
      </c>
      <c r="Y157" s="50">
        <f>[1]集計FORM!DP157</f>
        <v>48</v>
      </c>
      <c r="Z157" s="50">
        <f>[1]集計FORM!DV157</f>
        <v>6</v>
      </c>
      <c r="AA157" s="50">
        <f>[1]集計FORM!EB157</f>
        <v>0</v>
      </c>
      <c r="AB157" s="50">
        <f>[1]集計FORM!EH157</f>
        <v>0</v>
      </c>
      <c r="AC157" s="50">
        <f t="shared" si="2"/>
        <v>6</v>
      </c>
      <c r="AD157" s="50">
        <f>[1]集計FORM!EK157</f>
        <v>799</v>
      </c>
      <c r="AE157" s="50">
        <f>[1]集計FORM!EL157</f>
        <v>4520</v>
      </c>
      <c r="AF157" s="50">
        <f>[1]集計FORM!EM157</f>
        <v>2240</v>
      </c>
      <c r="AG157" s="50">
        <f>[1]集計FORM!EO157</f>
        <v>10.6</v>
      </c>
      <c r="AH157" s="50">
        <f>[1]集計FORM!EP157</f>
        <v>59.8</v>
      </c>
      <c r="AI157" s="50">
        <f>[1]集計FORM!EQ157</f>
        <v>29.6</v>
      </c>
      <c r="AJ157" s="48">
        <f>[1]集計FORM!ER157</f>
        <v>47.8</v>
      </c>
      <c r="AK157" s="50">
        <f>[1]集計FORM!ES157</f>
        <v>0</v>
      </c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48"/>
      <c r="ES157" s="50"/>
    </row>
    <row r="158" spans="1:149" x14ac:dyDescent="0.15">
      <c r="A158" s="44" t="s">
        <v>141</v>
      </c>
      <c r="B158" s="44" t="s">
        <v>142</v>
      </c>
      <c r="C158" s="44" t="s">
        <v>462</v>
      </c>
      <c r="D158">
        <v>0</v>
      </c>
      <c r="E158" s="50">
        <f>[1]集計FORM!E158</f>
        <v>6187</v>
      </c>
      <c r="F158" s="50">
        <f>[1]集計FORM!F158</f>
        <v>220</v>
      </c>
      <c r="G158" s="50">
        <f>[1]集計FORM!L158</f>
        <v>255</v>
      </c>
      <c r="H158" s="50">
        <f>[1]集計FORM!R158</f>
        <v>262</v>
      </c>
      <c r="I158" s="50">
        <f>[1]集計FORM!X158</f>
        <v>265</v>
      </c>
      <c r="J158" s="50">
        <f>[1]集計FORM!AD158</f>
        <v>367</v>
      </c>
      <c r="K158" s="50">
        <f>[1]集計FORM!AJ158</f>
        <v>247</v>
      </c>
      <c r="L158" s="50">
        <f>[1]集計FORM!AP158</f>
        <v>259</v>
      </c>
      <c r="M158" s="50">
        <f>[1]集計FORM!AV158</f>
        <v>343</v>
      </c>
      <c r="N158" s="50">
        <f>[1]集計FORM!BB158</f>
        <v>365</v>
      </c>
      <c r="O158" s="50">
        <f>[1]集計FORM!BH158</f>
        <v>470</v>
      </c>
      <c r="P158" s="50">
        <f>[1]集計FORM!BN158</f>
        <v>424</v>
      </c>
      <c r="Q158" s="50">
        <f>[1]集計FORM!BT158</f>
        <v>413</v>
      </c>
      <c r="R158" s="50">
        <f>[1]集計FORM!BZ158</f>
        <v>378</v>
      </c>
      <c r="S158" s="50">
        <f>[1]集計FORM!CF158</f>
        <v>384</v>
      </c>
      <c r="T158" s="50">
        <f>[1]集計FORM!CL158</f>
        <v>481</v>
      </c>
      <c r="U158" s="50">
        <f>[1]集計FORM!CR158</f>
        <v>375</v>
      </c>
      <c r="V158" s="50">
        <f>[1]集計FORM!CX158</f>
        <v>313</v>
      </c>
      <c r="W158" s="50">
        <f>[1]集計FORM!DD158</f>
        <v>207</v>
      </c>
      <c r="X158" s="50">
        <f>[1]集計FORM!DJ158</f>
        <v>127</v>
      </c>
      <c r="Y158" s="50">
        <f>[1]集計FORM!DP158</f>
        <v>27</v>
      </c>
      <c r="Z158" s="50">
        <f>[1]集計FORM!DV158</f>
        <v>4</v>
      </c>
      <c r="AA158" s="50">
        <f>[1]集計FORM!EB158</f>
        <v>1</v>
      </c>
      <c r="AB158" s="50">
        <f>[1]集計FORM!EH158</f>
        <v>0</v>
      </c>
      <c r="AC158" s="50">
        <f t="shared" si="2"/>
        <v>5</v>
      </c>
      <c r="AD158" s="50">
        <f>[1]集計FORM!EK158</f>
        <v>737</v>
      </c>
      <c r="AE158" s="50">
        <f>[1]集計FORM!EL158</f>
        <v>3531</v>
      </c>
      <c r="AF158" s="50">
        <f>[1]集計FORM!EM158</f>
        <v>1919</v>
      </c>
      <c r="AG158" s="50">
        <f>[1]集計FORM!EO158</f>
        <v>11.9</v>
      </c>
      <c r="AH158" s="50">
        <f>[1]集計FORM!EP158</f>
        <v>57.1</v>
      </c>
      <c r="AI158" s="50">
        <f>[1]集計FORM!EQ158</f>
        <v>31</v>
      </c>
      <c r="AJ158" s="48">
        <f>[1]集計FORM!ER158</f>
        <v>48.4</v>
      </c>
      <c r="AK158" s="50">
        <f>[1]集計FORM!ES158</f>
        <v>105</v>
      </c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48"/>
      <c r="ES158" s="50"/>
    </row>
    <row r="159" spans="1:149" x14ac:dyDescent="0.15">
      <c r="A159" s="44" t="s">
        <v>141</v>
      </c>
      <c r="B159" s="44" t="s">
        <v>142</v>
      </c>
      <c r="C159" s="44" t="s">
        <v>462</v>
      </c>
      <c r="D159">
        <v>1</v>
      </c>
      <c r="E159" s="50">
        <f>[1]集計FORM!E159</f>
        <v>2871</v>
      </c>
      <c r="F159" s="50">
        <f>[1]集計FORM!F159</f>
        <v>97</v>
      </c>
      <c r="G159" s="50">
        <f>[1]集計FORM!L159</f>
        <v>123</v>
      </c>
      <c r="H159" s="50">
        <f>[1]集計FORM!R159</f>
        <v>137</v>
      </c>
      <c r="I159" s="50">
        <f>[1]集計FORM!X159</f>
        <v>128</v>
      </c>
      <c r="J159" s="50">
        <f>[1]集計FORM!AD159</f>
        <v>172</v>
      </c>
      <c r="K159" s="50">
        <f>[1]集計FORM!AJ159</f>
        <v>115</v>
      </c>
      <c r="L159" s="50">
        <f>[1]集計FORM!AP159</f>
        <v>128</v>
      </c>
      <c r="M159" s="50">
        <f>[1]集計FORM!AV159</f>
        <v>156</v>
      </c>
      <c r="N159" s="50">
        <f>[1]集計FORM!BB159</f>
        <v>181</v>
      </c>
      <c r="O159" s="50">
        <f>[1]集計FORM!BH159</f>
        <v>219</v>
      </c>
      <c r="P159" s="50">
        <f>[1]集計FORM!BN159</f>
        <v>193</v>
      </c>
      <c r="Q159" s="50">
        <f>[1]集計FORM!BT159</f>
        <v>193</v>
      </c>
      <c r="R159" s="50">
        <f>[1]集計FORM!BZ159</f>
        <v>184</v>
      </c>
      <c r="S159" s="50">
        <f>[1]集計FORM!CF159</f>
        <v>191</v>
      </c>
      <c r="T159" s="50">
        <f>[1]集計FORM!CL159</f>
        <v>225</v>
      </c>
      <c r="U159" s="50">
        <f>[1]集計FORM!CR159</f>
        <v>158</v>
      </c>
      <c r="V159" s="50">
        <f>[1]集計FORM!CX159</f>
        <v>145</v>
      </c>
      <c r="W159" s="50">
        <f>[1]集計FORM!DD159</f>
        <v>75</v>
      </c>
      <c r="X159" s="50">
        <f>[1]集計FORM!DJ159</f>
        <v>45</v>
      </c>
      <c r="Y159" s="50">
        <f>[1]集計FORM!DP159</f>
        <v>6</v>
      </c>
      <c r="Z159" s="50">
        <f>[1]集計FORM!DV159</f>
        <v>0</v>
      </c>
      <c r="AA159" s="50">
        <f>[1]集計FORM!EB159</f>
        <v>0</v>
      </c>
      <c r="AB159" s="50">
        <f>[1]集計FORM!EH159</f>
        <v>0</v>
      </c>
      <c r="AC159" s="50">
        <f t="shared" si="2"/>
        <v>0</v>
      </c>
      <c r="AD159" s="50">
        <f>[1]集計FORM!EK159</f>
        <v>357</v>
      </c>
      <c r="AE159" s="50">
        <f>[1]集計FORM!EL159</f>
        <v>1669</v>
      </c>
      <c r="AF159" s="50">
        <f>[1]集計FORM!EM159</f>
        <v>845</v>
      </c>
      <c r="AG159" s="50">
        <f>[1]集計FORM!EO159</f>
        <v>12.4</v>
      </c>
      <c r="AH159" s="50">
        <f>[1]集計FORM!EP159</f>
        <v>58.1</v>
      </c>
      <c r="AI159" s="50">
        <f>[1]集計FORM!EQ159</f>
        <v>29.4</v>
      </c>
      <c r="AJ159" s="48">
        <f>[1]集計FORM!ER159</f>
        <v>47.4</v>
      </c>
      <c r="AK159" s="50">
        <f>[1]集計FORM!ES159</f>
        <v>0</v>
      </c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48"/>
      <c r="ES159" s="50"/>
    </row>
    <row r="160" spans="1:149" x14ac:dyDescent="0.15">
      <c r="A160" s="44" t="s">
        <v>141</v>
      </c>
      <c r="B160" s="44" t="s">
        <v>142</v>
      </c>
      <c r="C160" s="44" t="s">
        <v>462</v>
      </c>
      <c r="D160">
        <v>2</v>
      </c>
      <c r="E160" s="50">
        <f>[1]集計FORM!E160</f>
        <v>3316</v>
      </c>
      <c r="F160" s="50">
        <f>[1]集計FORM!F160</f>
        <v>123</v>
      </c>
      <c r="G160" s="50">
        <f>[1]集計FORM!L160</f>
        <v>132</v>
      </c>
      <c r="H160" s="50">
        <f>[1]集計FORM!R160</f>
        <v>125</v>
      </c>
      <c r="I160" s="50">
        <f>[1]集計FORM!X160</f>
        <v>137</v>
      </c>
      <c r="J160" s="50">
        <f>[1]集計FORM!AD160</f>
        <v>195</v>
      </c>
      <c r="K160" s="50">
        <f>[1]集計FORM!AJ160</f>
        <v>132</v>
      </c>
      <c r="L160" s="50">
        <f>[1]集計FORM!AP160</f>
        <v>131</v>
      </c>
      <c r="M160" s="50">
        <f>[1]集計FORM!AV160</f>
        <v>187</v>
      </c>
      <c r="N160" s="50">
        <f>[1]集計FORM!BB160</f>
        <v>184</v>
      </c>
      <c r="O160" s="50">
        <f>[1]集計FORM!BH160</f>
        <v>251</v>
      </c>
      <c r="P160" s="50">
        <f>[1]集計FORM!BN160</f>
        <v>231</v>
      </c>
      <c r="Q160" s="50">
        <f>[1]集計FORM!BT160</f>
        <v>220</v>
      </c>
      <c r="R160" s="50">
        <f>[1]集計FORM!BZ160</f>
        <v>194</v>
      </c>
      <c r="S160" s="50">
        <f>[1]集計FORM!CF160</f>
        <v>193</v>
      </c>
      <c r="T160" s="50">
        <f>[1]集計FORM!CL160</f>
        <v>256</v>
      </c>
      <c r="U160" s="50">
        <f>[1]集計FORM!CR160</f>
        <v>217</v>
      </c>
      <c r="V160" s="50">
        <f>[1]集計FORM!CX160</f>
        <v>168</v>
      </c>
      <c r="W160" s="50">
        <f>[1]集計FORM!DD160</f>
        <v>132</v>
      </c>
      <c r="X160" s="50">
        <f>[1]集計FORM!DJ160</f>
        <v>82</v>
      </c>
      <c r="Y160" s="50">
        <f>[1]集計FORM!DP160</f>
        <v>21</v>
      </c>
      <c r="Z160" s="50">
        <f>[1]集計FORM!DV160</f>
        <v>4</v>
      </c>
      <c r="AA160" s="50">
        <f>[1]集計FORM!EB160</f>
        <v>1</v>
      </c>
      <c r="AB160" s="50">
        <f>[1]集計FORM!EH160</f>
        <v>0</v>
      </c>
      <c r="AC160" s="50">
        <f t="shared" si="2"/>
        <v>5</v>
      </c>
      <c r="AD160" s="50">
        <f>[1]集計FORM!EK160</f>
        <v>380</v>
      </c>
      <c r="AE160" s="50">
        <f>[1]集計FORM!EL160</f>
        <v>1862</v>
      </c>
      <c r="AF160" s="50">
        <f>[1]集計FORM!EM160</f>
        <v>1074</v>
      </c>
      <c r="AG160" s="50">
        <f>[1]集計FORM!EO160</f>
        <v>11.5</v>
      </c>
      <c r="AH160" s="50">
        <f>[1]集計FORM!EP160</f>
        <v>56.2</v>
      </c>
      <c r="AI160" s="50">
        <f>[1]集計FORM!EQ160</f>
        <v>32.4</v>
      </c>
      <c r="AJ160" s="48">
        <f>[1]集計FORM!ER160</f>
        <v>49.3</v>
      </c>
      <c r="AK160" s="50">
        <f>[1]集計FORM!ES160</f>
        <v>0</v>
      </c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48"/>
      <c r="ES160" s="50"/>
    </row>
    <row r="161" spans="1:149" x14ac:dyDescent="0.15">
      <c r="A161" s="44" t="s">
        <v>143</v>
      </c>
      <c r="B161" s="44" t="s">
        <v>144</v>
      </c>
      <c r="C161" s="44" t="s">
        <v>463</v>
      </c>
      <c r="D161">
        <v>0</v>
      </c>
      <c r="E161" s="50">
        <f>[1]集計FORM!E161</f>
        <v>3235</v>
      </c>
      <c r="F161" s="50">
        <f>[1]集計FORM!F161</f>
        <v>110</v>
      </c>
      <c r="G161" s="50">
        <f>[1]集計FORM!L161</f>
        <v>122</v>
      </c>
      <c r="H161" s="50">
        <f>[1]集計FORM!R161</f>
        <v>109</v>
      </c>
      <c r="I161" s="50">
        <f>[1]集計FORM!X161</f>
        <v>123</v>
      </c>
      <c r="J161" s="50">
        <f>[1]集計FORM!AD161</f>
        <v>225</v>
      </c>
      <c r="K161" s="50">
        <f>[1]集計FORM!AJ161</f>
        <v>168</v>
      </c>
      <c r="L161" s="50">
        <f>[1]集計FORM!AP161</f>
        <v>207</v>
      </c>
      <c r="M161" s="50">
        <f>[1]集計FORM!AV161</f>
        <v>190</v>
      </c>
      <c r="N161" s="50">
        <f>[1]集計FORM!BB161</f>
        <v>215</v>
      </c>
      <c r="O161" s="50">
        <f>[1]集計FORM!BH161</f>
        <v>201</v>
      </c>
      <c r="P161" s="50">
        <f>[1]集計FORM!BN161</f>
        <v>252</v>
      </c>
      <c r="Q161" s="50">
        <f>[1]集計FORM!BT161</f>
        <v>206</v>
      </c>
      <c r="R161" s="50">
        <f>[1]集計FORM!BZ161</f>
        <v>193</v>
      </c>
      <c r="S161" s="50">
        <f>[1]集計FORM!CF161</f>
        <v>183</v>
      </c>
      <c r="T161" s="50">
        <f>[1]集計FORM!CL161</f>
        <v>212</v>
      </c>
      <c r="U161" s="50">
        <f>[1]集計FORM!CR161</f>
        <v>182</v>
      </c>
      <c r="V161" s="50">
        <f>[1]集計FORM!CX161</f>
        <v>149</v>
      </c>
      <c r="W161" s="50">
        <f>[1]集計FORM!DD161</f>
        <v>128</v>
      </c>
      <c r="X161" s="50">
        <f>[1]集計FORM!DJ161</f>
        <v>44</v>
      </c>
      <c r="Y161" s="50">
        <f>[1]集計FORM!DP161</f>
        <v>11</v>
      </c>
      <c r="Z161" s="50">
        <f>[1]集計FORM!DV161</f>
        <v>4</v>
      </c>
      <c r="AA161" s="50">
        <f>[1]集計FORM!EB161</f>
        <v>1</v>
      </c>
      <c r="AB161" s="50">
        <f>[1]集計FORM!EH161</f>
        <v>0</v>
      </c>
      <c r="AC161" s="50">
        <f t="shared" si="2"/>
        <v>5</v>
      </c>
      <c r="AD161" s="50">
        <f>[1]集計FORM!EK161</f>
        <v>341</v>
      </c>
      <c r="AE161" s="50">
        <f>[1]集計FORM!EL161</f>
        <v>1980</v>
      </c>
      <c r="AF161" s="50">
        <f>[1]集計FORM!EM161</f>
        <v>914</v>
      </c>
      <c r="AG161" s="50">
        <f>[1]集計FORM!EO161</f>
        <v>10.5</v>
      </c>
      <c r="AH161" s="50">
        <f>[1]集計FORM!EP161</f>
        <v>61.2</v>
      </c>
      <c r="AI161" s="50">
        <f>[1]集計FORM!EQ161</f>
        <v>28.3</v>
      </c>
      <c r="AJ161" s="48">
        <f>[1]集計FORM!ER161</f>
        <v>47.4</v>
      </c>
      <c r="AK161" s="50">
        <f>[1]集計FORM!ES161</f>
        <v>107</v>
      </c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48"/>
      <c r="ES161" s="50"/>
    </row>
    <row r="162" spans="1:149" x14ac:dyDescent="0.15">
      <c r="A162" s="44" t="s">
        <v>143</v>
      </c>
      <c r="B162" s="44" t="s">
        <v>144</v>
      </c>
      <c r="C162" s="44" t="s">
        <v>463</v>
      </c>
      <c r="D162">
        <v>1</v>
      </c>
      <c r="E162" s="50">
        <f>[1]集計FORM!E162</f>
        <v>1490</v>
      </c>
      <c r="F162" s="50">
        <f>[1]集計FORM!F162</f>
        <v>56</v>
      </c>
      <c r="G162" s="50">
        <f>[1]集計FORM!L162</f>
        <v>53</v>
      </c>
      <c r="H162" s="50">
        <f>[1]集計FORM!R162</f>
        <v>52</v>
      </c>
      <c r="I162" s="50">
        <f>[1]集計FORM!X162</f>
        <v>56</v>
      </c>
      <c r="J162" s="50">
        <f>[1]集計FORM!AD162</f>
        <v>112</v>
      </c>
      <c r="K162" s="50">
        <f>[1]集計FORM!AJ162</f>
        <v>83</v>
      </c>
      <c r="L162" s="50">
        <f>[1]集計FORM!AP162</f>
        <v>105</v>
      </c>
      <c r="M162" s="50">
        <f>[1]集計FORM!AV162</f>
        <v>88</v>
      </c>
      <c r="N162" s="50">
        <f>[1]集計FORM!BB162</f>
        <v>104</v>
      </c>
      <c r="O162" s="50">
        <f>[1]集計FORM!BH162</f>
        <v>89</v>
      </c>
      <c r="P162" s="50">
        <f>[1]集計FORM!BN162</f>
        <v>125</v>
      </c>
      <c r="Q162" s="50">
        <f>[1]集計FORM!BT162</f>
        <v>89</v>
      </c>
      <c r="R162" s="50">
        <f>[1]集計FORM!BZ162</f>
        <v>103</v>
      </c>
      <c r="S162" s="50">
        <f>[1]集計FORM!CF162</f>
        <v>85</v>
      </c>
      <c r="T162" s="50">
        <f>[1]集計FORM!CL162</f>
        <v>88</v>
      </c>
      <c r="U162" s="50">
        <f>[1]集計FORM!CR162</f>
        <v>73</v>
      </c>
      <c r="V162" s="50">
        <f>[1]集計FORM!CX162</f>
        <v>66</v>
      </c>
      <c r="W162" s="50">
        <f>[1]集計FORM!DD162</f>
        <v>49</v>
      </c>
      <c r="X162" s="50">
        <f>[1]集計FORM!DJ162</f>
        <v>12</v>
      </c>
      <c r="Y162" s="50">
        <f>[1]集計FORM!DP162</f>
        <v>2</v>
      </c>
      <c r="Z162" s="50">
        <f>[1]集計FORM!DV162</f>
        <v>0</v>
      </c>
      <c r="AA162" s="50">
        <f>[1]集計FORM!EB162</f>
        <v>0</v>
      </c>
      <c r="AB162" s="50">
        <f>[1]集計FORM!EH162</f>
        <v>0</v>
      </c>
      <c r="AC162" s="50">
        <f t="shared" si="2"/>
        <v>0</v>
      </c>
      <c r="AD162" s="50">
        <f>[1]集計FORM!EK162</f>
        <v>161</v>
      </c>
      <c r="AE162" s="50">
        <f>[1]集計FORM!EL162</f>
        <v>954</v>
      </c>
      <c r="AF162" s="50">
        <f>[1]集計FORM!EM162</f>
        <v>375</v>
      </c>
      <c r="AG162" s="50">
        <f>[1]集計FORM!EO162</f>
        <v>10.8</v>
      </c>
      <c r="AH162" s="50">
        <f>[1]集計FORM!EP162</f>
        <v>64</v>
      </c>
      <c r="AI162" s="50">
        <f>[1]集計FORM!EQ162</f>
        <v>25.2</v>
      </c>
      <c r="AJ162" s="48">
        <f>[1]集計FORM!ER162</f>
        <v>45.9</v>
      </c>
      <c r="AK162" s="50">
        <f>[1]集計FORM!ES162</f>
        <v>0</v>
      </c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48"/>
      <c r="ES162" s="50"/>
    </row>
    <row r="163" spans="1:149" x14ac:dyDescent="0.15">
      <c r="A163" s="44" t="s">
        <v>143</v>
      </c>
      <c r="B163" s="44" t="s">
        <v>144</v>
      </c>
      <c r="C163" s="44" t="s">
        <v>463</v>
      </c>
      <c r="D163">
        <v>2</v>
      </c>
      <c r="E163" s="50">
        <f>[1]集計FORM!E163</f>
        <v>1745</v>
      </c>
      <c r="F163" s="50">
        <f>[1]集計FORM!F163</f>
        <v>54</v>
      </c>
      <c r="G163" s="50">
        <f>[1]集計FORM!L163</f>
        <v>69</v>
      </c>
      <c r="H163" s="50">
        <f>[1]集計FORM!R163</f>
        <v>57</v>
      </c>
      <c r="I163" s="50">
        <f>[1]集計FORM!X163</f>
        <v>67</v>
      </c>
      <c r="J163" s="50">
        <f>[1]集計FORM!AD163</f>
        <v>113</v>
      </c>
      <c r="K163" s="50">
        <f>[1]集計FORM!AJ163</f>
        <v>85</v>
      </c>
      <c r="L163" s="50">
        <f>[1]集計FORM!AP163</f>
        <v>102</v>
      </c>
      <c r="M163" s="50">
        <f>[1]集計FORM!AV163</f>
        <v>102</v>
      </c>
      <c r="N163" s="50">
        <f>[1]集計FORM!BB163</f>
        <v>111</v>
      </c>
      <c r="O163" s="50">
        <f>[1]集計FORM!BH163</f>
        <v>112</v>
      </c>
      <c r="P163" s="50">
        <f>[1]集計FORM!BN163</f>
        <v>127</v>
      </c>
      <c r="Q163" s="50">
        <f>[1]集計FORM!BT163</f>
        <v>117</v>
      </c>
      <c r="R163" s="50">
        <f>[1]集計FORM!BZ163</f>
        <v>90</v>
      </c>
      <c r="S163" s="50">
        <f>[1]集計FORM!CF163</f>
        <v>98</v>
      </c>
      <c r="T163" s="50">
        <f>[1]集計FORM!CL163</f>
        <v>124</v>
      </c>
      <c r="U163" s="50">
        <f>[1]集計FORM!CR163</f>
        <v>109</v>
      </c>
      <c r="V163" s="50">
        <f>[1]集計FORM!CX163</f>
        <v>83</v>
      </c>
      <c r="W163" s="50">
        <f>[1]集計FORM!DD163</f>
        <v>79</v>
      </c>
      <c r="X163" s="50">
        <f>[1]集計FORM!DJ163</f>
        <v>32</v>
      </c>
      <c r="Y163" s="50">
        <f>[1]集計FORM!DP163</f>
        <v>9</v>
      </c>
      <c r="Z163" s="50">
        <f>[1]集計FORM!DV163</f>
        <v>4</v>
      </c>
      <c r="AA163" s="50">
        <f>[1]集計FORM!EB163</f>
        <v>1</v>
      </c>
      <c r="AB163" s="50">
        <f>[1]集計FORM!EH163</f>
        <v>0</v>
      </c>
      <c r="AC163" s="50">
        <f t="shared" si="2"/>
        <v>5</v>
      </c>
      <c r="AD163" s="50">
        <f>[1]集計FORM!EK163</f>
        <v>180</v>
      </c>
      <c r="AE163" s="50">
        <f>[1]集計FORM!EL163</f>
        <v>1026</v>
      </c>
      <c r="AF163" s="50">
        <f>[1]集計FORM!EM163</f>
        <v>539</v>
      </c>
      <c r="AG163" s="50">
        <f>[1]集計FORM!EO163</f>
        <v>10.3</v>
      </c>
      <c r="AH163" s="50">
        <f>[1]集計FORM!EP163</f>
        <v>58.8</v>
      </c>
      <c r="AI163" s="50">
        <f>[1]集計FORM!EQ163</f>
        <v>30.9</v>
      </c>
      <c r="AJ163" s="48">
        <f>[1]集計FORM!ER163</f>
        <v>48.6</v>
      </c>
      <c r="AK163" s="50">
        <f>[1]集計FORM!ES163</f>
        <v>0</v>
      </c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48"/>
      <c r="ES163" s="50"/>
    </row>
    <row r="164" spans="1:149" x14ac:dyDescent="0.15">
      <c r="A164" s="44" t="s">
        <v>145</v>
      </c>
      <c r="B164" s="44" t="s">
        <v>146</v>
      </c>
      <c r="C164" s="44" t="s">
        <v>464</v>
      </c>
      <c r="D164">
        <v>0</v>
      </c>
      <c r="E164" s="50">
        <f>[1]集計FORM!E164</f>
        <v>6953</v>
      </c>
      <c r="F164" s="50">
        <f>[1]集計FORM!F164</f>
        <v>277</v>
      </c>
      <c r="G164" s="50">
        <f>[1]集計FORM!L164</f>
        <v>267</v>
      </c>
      <c r="H164" s="50">
        <f>[1]集計FORM!R164</f>
        <v>295</v>
      </c>
      <c r="I164" s="50">
        <f>[1]集計FORM!X164</f>
        <v>314</v>
      </c>
      <c r="J164" s="50">
        <f>[1]集計FORM!AD164</f>
        <v>421</v>
      </c>
      <c r="K164" s="50">
        <f>[1]集計FORM!AJ164</f>
        <v>333</v>
      </c>
      <c r="L164" s="50">
        <f>[1]集計FORM!AP164</f>
        <v>376</v>
      </c>
      <c r="M164" s="50">
        <f>[1]集計FORM!AV164</f>
        <v>411</v>
      </c>
      <c r="N164" s="50">
        <f>[1]集計FORM!BB164</f>
        <v>444</v>
      </c>
      <c r="O164" s="50">
        <f>[1]集計FORM!BH164</f>
        <v>552</v>
      </c>
      <c r="P164" s="50">
        <f>[1]集計FORM!BN164</f>
        <v>525</v>
      </c>
      <c r="Q164" s="50">
        <f>[1]集計FORM!BT164</f>
        <v>463</v>
      </c>
      <c r="R164" s="50">
        <f>[1]集計FORM!BZ164</f>
        <v>378</v>
      </c>
      <c r="S164" s="50">
        <f>[1]集計FORM!CF164</f>
        <v>414</v>
      </c>
      <c r="T164" s="50">
        <f>[1]集計FORM!CL164</f>
        <v>469</v>
      </c>
      <c r="U164" s="50">
        <f>[1]集計FORM!CR164</f>
        <v>405</v>
      </c>
      <c r="V164" s="50">
        <f>[1]集計FORM!CX164</f>
        <v>270</v>
      </c>
      <c r="W164" s="50">
        <f>[1]集計FORM!DD164</f>
        <v>202</v>
      </c>
      <c r="X164" s="50">
        <f>[1]集計FORM!DJ164</f>
        <v>100</v>
      </c>
      <c r="Y164" s="50">
        <f>[1]集計FORM!DP164</f>
        <v>32</v>
      </c>
      <c r="Z164" s="50">
        <f>[1]集計FORM!DV164</f>
        <v>5</v>
      </c>
      <c r="AA164" s="50">
        <f>[1]集計FORM!EB164</f>
        <v>0</v>
      </c>
      <c r="AB164" s="50">
        <f>[1]集計FORM!EH164</f>
        <v>0</v>
      </c>
      <c r="AC164" s="50">
        <f t="shared" si="2"/>
        <v>5</v>
      </c>
      <c r="AD164" s="50">
        <f>[1]集計FORM!EK164</f>
        <v>839</v>
      </c>
      <c r="AE164" s="50">
        <f>[1]集計FORM!EL164</f>
        <v>4217</v>
      </c>
      <c r="AF164" s="50">
        <f>[1]集計FORM!EM164</f>
        <v>1897</v>
      </c>
      <c r="AG164" s="50">
        <f>[1]集計FORM!EO164</f>
        <v>12.1</v>
      </c>
      <c r="AH164" s="50">
        <f>[1]集計FORM!EP164</f>
        <v>60.7</v>
      </c>
      <c r="AI164" s="50">
        <f>[1]集計FORM!EQ164</f>
        <v>27.3</v>
      </c>
      <c r="AJ164" s="48">
        <f>[1]集計FORM!ER164</f>
        <v>46.5</v>
      </c>
      <c r="AK164" s="50">
        <f>[1]集計FORM!ES164</f>
        <v>104</v>
      </c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48"/>
      <c r="ES164" s="50"/>
    </row>
    <row r="165" spans="1:149" x14ac:dyDescent="0.15">
      <c r="A165" s="44" t="s">
        <v>145</v>
      </c>
      <c r="B165" s="44" t="s">
        <v>146</v>
      </c>
      <c r="C165" s="44" t="s">
        <v>464</v>
      </c>
      <c r="D165">
        <v>1</v>
      </c>
      <c r="E165" s="50">
        <f>[1]集計FORM!E165</f>
        <v>3321</v>
      </c>
      <c r="F165" s="50">
        <f>[1]集計FORM!F165</f>
        <v>152</v>
      </c>
      <c r="G165" s="50">
        <f>[1]集計FORM!L165</f>
        <v>131</v>
      </c>
      <c r="H165" s="50">
        <f>[1]集計FORM!R165</f>
        <v>150</v>
      </c>
      <c r="I165" s="50">
        <f>[1]集計FORM!X165</f>
        <v>179</v>
      </c>
      <c r="J165" s="50">
        <f>[1]集計FORM!AD165</f>
        <v>204</v>
      </c>
      <c r="K165" s="50">
        <f>[1]集計FORM!AJ165</f>
        <v>173</v>
      </c>
      <c r="L165" s="50">
        <f>[1]集計FORM!AP165</f>
        <v>173</v>
      </c>
      <c r="M165" s="50">
        <f>[1]集計FORM!AV165</f>
        <v>202</v>
      </c>
      <c r="N165" s="50">
        <f>[1]集計FORM!BB165</f>
        <v>218</v>
      </c>
      <c r="O165" s="50">
        <f>[1]集計FORM!BH165</f>
        <v>263</v>
      </c>
      <c r="P165" s="50">
        <f>[1]集計FORM!BN165</f>
        <v>253</v>
      </c>
      <c r="Q165" s="50">
        <f>[1]集計FORM!BT165</f>
        <v>235</v>
      </c>
      <c r="R165" s="50">
        <f>[1]集計FORM!BZ165</f>
        <v>176</v>
      </c>
      <c r="S165" s="50">
        <f>[1]集計FORM!CF165</f>
        <v>194</v>
      </c>
      <c r="T165" s="50">
        <f>[1]集計FORM!CL165</f>
        <v>211</v>
      </c>
      <c r="U165" s="50">
        <f>[1]集計FORM!CR165</f>
        <v>183</v>
      </c>
      <c r="V165" s="50">
        <f>[1]集計FORM!CX165</f>
        <v>119</v>
      </c>
      <c r="W165" s="50">
        <f>[1]集計FORM!DD165</f>
        <v>75</v>
      </c>
      <c r="X165" s="50">
        <f>[1]集計FORM!DJ165</f>
        <v>22</v>
      </c>
      <c r="Y165" s="50">
        <f>[1]集計FORM!DP165</f>
        <v>8</v>
      </c>
      <c r="Z165" s="50">
        <f>[1]集計FORM!DV165</f>
        <v>0</v>
      </c>
      <c r="AA165" s="50">
        <f>[1]集計FORM!EB165</f>
        <v>0</v>
      </c>
      <c r="AB165" s="50">
        <f>[1]集計FORM!EH165</f>
        <v>0</v>
      </c>
      <c r="AC165" s="50">
        <f t="shared" si="2"/>
        <v>0</v>
      </c>
      <c r="AD165" s="50">
        <f>[1]集計FORM!EK165</f>
        <v>433</v>
      </c>
      <c r="AE165" s="50">
        <f>[1]集計FORM!EL165</f>
        <v>2076</v>
      </c>
      <c r="AF165" s="50">
        <f>[1]集計FORM!EM165</f>
        <v>812</v>
      </c>
      <c r="AG165" s="50">
        <f>[1]集計FORM!EO165</f>
        <v>13</v>
      </c>
      <c r="AH165" s="50">
        <f>[1]集計FORM!EP165</f>
        <v>62.5</v>
      </c>
      <c r="AI165" s="50">
        <f>[1]集計FORM!EQ165</f>
        <v>24.5</v>
      </c>
      <c r="AJ165" s="48">
        <f>[1]集計FORM!ER165</f>
        <v>44.7</v>
      </c>
      <c r="AK165" s="50">
        <f>[1]集計FORM!ES165</f>
        <v>0</v>
      </c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48"/>
      <c r="ES165" s="50"/>
    </row>
    <row r="166" spans="1:149" x14ac:dyDescent="0.15">
      <c r="A166" s="44" t="s">
        <v>145</v>
      </c>
      <c r="B166" s="44" t="s">
        <v>146</v>
      </c>
      <c r="C166" s="44" t="s">
        <v>464</v>
      </c>
      <c r="D166">
        <v>2</v>
      </c>
      <c r="E166" s="50">
        <f>[1]集計FORM!E166</f>
        <v>3632</v>
      </c>
      <c r="F166" s="50">
        <f>[1]集計FORM!F166</f>
        <v>125</v>
      </c>
      <c r="G166" s="50">
        <f>[1]集計FORM!L166</f>
        <v>136</v>
      </c>
      <c r="H166" s="50">
        <f>[1]集計FORM!R166</f>
        <v>145</v>
      </c>
      <c r="I166" s="50">
        <f>[1]集計FORM!X166</f>
        <v>135</v>
      </c>
      <c r="J166" s="50">
        <f>[1]集計FORM!AD166</f>
        <v>217</v>
      </c>
      <c r="K166" s="50">
        <f>[1]集計FORM!AJ166</f>
        <v>160</v>
      </c>
      <c r="L166" s="50">
        <f>[1]集計FORM!AP166</f>
        <v>203</v>
      </c>
      <c r="M166" s="50">
        <f>[1]集計FORM!AV166</f>
        <v>209</v>
      </c>
      <c r="N166" s="50">
        <f>[1]集計FORM!BB166</f>
        <v>226</v>
      </c>
      <c r="O166" s="50">
        <f>[1]集計FORM!BH166</f>
        <v>289</v>
      </c>
      <c r="P166" s="50">
        <f>[1]集計FORM!BN166</f>
        <v>272</v>
      </c>
      <c r="Q166" s="50">
        <f>[1]集計FORM!BT166</f>
        <v>228</v>
      </c>
      <c r="R166" s="50">
        <f>[1]集計FORM!BZ166</f>
        <v>202</v>
      </c>
      <c r="S166" s="50">
        <f>[1]集計FORM!CF166</f>
        <v>220</v>
      </c>
      <c r="T166" s="50">
        <f>[1]集計FORM!CL166</f>
        <v>258</v>
      </c>
      <c r="U166" s="50">
        <f>[1]集計FORM!CR166</f>
        <v>222</v>
      </c>
      <c r="V166" s="50">
        <f>[1]集計FORM!CX166</f>
        <v>151</v>
      </c>
      <c r="W166" s="50">
        <f>[1]集計FORM!DD166</f>
        <v>127</v>
      </c>
      <c r="X166" s="50">
        <f>[1]集計FORM!DJ166</f>
        <v>78</v>
      </c>
      <c r="Y166" s="50">
        <f>[1]集計FORM!DP166</f>
        <v>24</v>
      </c>
      <c r="Z166" s="50">
        <f>[1]集計FORM!DV166</f>
        <v>5</v>
      </c>
      <c r="AA166" s="50">
        <f>[1]集計FORM!EB166</f>
        <v>0</v>
      </c>
      <c r="AB166" s="50">
        <f>[1]集計FORM!EH166</f>
        <v>0</v>
      </c>
      <c r="AC166" s="50">
        <f t="shared" si="2"/>
        <v>5</v>
      </c>
      <c r="AD166" s="50">
        <f>[1]集計FORM!EK166</f>
        <v>406</v>
      </c>
      <c r="AE166" s="50">
        <f>[1]集計FORM!EL166</f>
        <v>2141</v>
      </c>
      <c r="AF166" s="50">
        <f>[1]集計FORM!EM166</f>
        <v>1085</v>
      </c>
      <c r="AG166" s="50">
        <f>[1]集計FORM!EO166</f>
        <v>11.2</v>
      </c>
      <c r="AH166" s="50">
        <f>[1]集計FORM!EP166</f>
        <v>58.9</v>
      </c>
      <c r="AI166" s="50">
        <f>[1]集計FORM!EQ166</f>
        <v>29.9</v>
      </c>
      <c r="AJ166" s="48">
        <f>[1]集計FORM!ER166</f>
        <v>48.2</v>
      </c>
      <c r="AK166" s="50">
        <f>[1]集計FORM!ES166</f>
        <v>0</v>
      </c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48"/>
      <c r="ES166" s="50"/>
    </row>
    <row r="167" spans="1:149" x14ac:dyDescent="0.15">
      <c r="A167" s="44" t="s">
        <v>147</v>
      </c>
      <c r="B167" s="44" t="s">
        <v>148</v>
      </c>
      <c r="C167" s="44" t="s">
        <v>465</v>
      </c>
      <c r="D167">
        <v>0</v>
      </c>
      <c r="E167" s="50">
        <f>[1]集計FORM!E167</f>
        <v>7844</v>
      </c>
      <c r="F167" s="50">
        <f>[1]集計FORM!F167</f>
        <v>321</v>
      </c>
      <c r="G167" s="50">
        <f>[1]集計FORM!L167</f>
        <v>332</v>
      </c>
      <c r="H167" s="50">
        <f>[1]集計FORM!R167</f>
        <v>333</v>
      </c>
      <c r="I167" s="50">
        <f>[1]集計FORM!X167</f>
        <v>356</v>
      </c>
      <c r="J167" s="50">
        <f>[1]集計FORM!AD167</f>
        <v>591</v>
      </c>
      <c r="K167" s="50">
        <f>[1]集計FORM!AJ167</f>
        <v>390</v>
      </c>
      <c r="L167" s="50">
        <f>[1]集計FORM!AP167</f>
        <v>454</v>
      </c>
      <c r="M167" s="50">
        <f>[1]集計FORM!AV167</f>
        <v>440</v>
      </c>
      <c r="N167" s="50">
        <f>[1]集計FORM!BB167</f>
        <v>488</v>
      </c>
      <c r="O167" s="50">
        <f>[1]集計FORM!BH167</f>
        <v>592</v>
      </c>
      <c r="P167" s="50">
        <f>[1]集計FORM!BN167</f>
        <v>542</v>
      </c>
      <c r="Q167" s="50">
        <f>[1]集計FORM!BT167</f>
        <v>570</v>
      </c>
      <c r="R167" s="50">
        <f>[1]集計FORM!BZ167</f>
        <v>476</v>
      </c>
      <c r="S167" s="50">
        <f>[1]集計FORM!CF167</f>
        <v>428</v>
      </c>
      <c r="T167" s="50">
        <f>[1]集計FORM!CL167</f>
        <v>513</v>
      </c>
      <c r="U167" s="50">
        <f>[1]集計FORM!CR167</f>
        <v>341</v>
      </c>
      <c r="V167" s="50">
        <f>[1]集計FORM!CX167</f>
        <v>278</v>
      </c>
      <c r="W167" s="50">
        <f>[1]集計FORM!DD167</f>
        <v>228</v>
      </c>
      <c r="X167" s="50">
        <f>[1]集計FORM!DJ167</f>
        <v>132</v>
      </c>
      <c r="Y167" s="50">
        <f>[1]集計FORM!DP167</f>
        <v>35</v>
      </c>
      <c r="Z167" s="50">
        <f>[1]集計FORM!DV167</f>
        <v>4</v>
      </c>
      <c r="AA167" s="50">
        <f>[1]集計FORM!EB167</f>
        <v>0</v>
      </c>
      <c r="AB167" s="50">
        <f>[1]集計FORM!EH167</f>
        <v>0</v>
      </c>
      <c r="AC167" s="50">
        <f t="shared" si="2"/>
        <v>4</v>
      </c>
      <c r="AD167" s="50">
        <f>[1]集計FORM!EK167</f>
        <v>986</v>
      </c>
      <c r="AE167" s="50">
        <f>[1]集計FORM!EL167</f>
        <v>4899</v>
      </c>
      <c r="AF167" s="50">
        <f>[1]集計FORM!EM167</f>
        <v>1959</v>
      </c>
      <c r="AG167" s="50">
        <f>[1]集計FORM!EO167</f>
        <v>12.6</v>
      </c>
      <c r="AH167" s="50">
        <f>[1]集計FORM!EP167</f>
        <v>62.5</v>
      </c>
      <c r="AI167" s="50">
        <f>[1]集計FORM!EQ167</f>
        <v>25</v>
      </c>
      <c r="AJ167" s="48">
        <f>[1]集計FORM!ER167</f>
        <v>45.4</v>
      </c>
      <c r="AK167" s="50">
        <f>[1]集計FORM!ES167</f>
        <v>104</v>
      </c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48"/>
      <c r="ES167" s="50"/>
    </row>
    <row r="168" spans="1:149" x14ac:dyDescent="0.15">
      <c r="A168" s="44" t="s">
        <v>147</v>
      </c>
      <c r="B168" s="44" t="s">
        <v>148</v>
      </c>
      <c r="C168" s="44" t="s">
        <v>465</v>
      </c>
      <c r="D168">
        <v>1</v>
      </c>
      <c r="E168" s="50">
        <f>[1]集計FORM!E168</f>
        <v>3681</v>
      </c>
      <c r="F168" s="50">
        <f>[1]集計FORM!F168</f>
        <v>154</v>
      </c>
      <c r="G168" s="50">
        <f>[1]集計FORM!L168</f>
        <v>164</v>
      </c>
      <c r="H168" s="50">
        <f>[1]集計FORM!R168</f>
        <v>169</v>
      </c>
      <c r="I168" s="50">
        <f>[1]集計FORM!X168</f>
        <v>179</v>
      </c>
      <c r="J168" s="50">
        <f>[1]集計FORM!AD168</f>
        <v>296</v>
      </c>
      <c r="K168" s="50">
        <f>[1]集計FORM!AJ168</f>
        <v>200</v>
      </c>
      <c r="L168" s="50">
        <f>[1]集計FORM!AP168</f>
        <v>212</v>
      </c>
      <c r="M168" s="50">
        <f>[1]集計FORM!AV168</f>
        <v>204</v>
      </c>
      <c r="N168" s="50">
        <f>[1]集計FORM!BB168</f>
        <v>239</v>
      </c>
      <c r="O168" s="50">
        <f>[1]集計FORM!BH168</f>
        <v>282</v>
      </c>
      <c r="P168" s="50">
        <f>[1]集計FORM!BN168</f>
        <v>239</v>
      </c>
      <c r="Q168" s="50">
        <f>[1]集計FORM!BT168</f>
        <v>266</v>
      </c>
      <c r="R168" s="50">
        <f>[1]集計FORM!BZ168</f>
        <v>243</v>
      </c>
      <c r="S168" s="50">
        <f>[1]集計FORM!CF168</f>
        <v>206</v>
      </c>
      <c r="T168" s="50">
        <f>[1]集計FORM!CL168</f>
        <v>233</v>
      </c>
      <c r="U168" s="50">
        <f>[1]集計FORM!CR168</f>
        <v>166</v>
      </c>
      <c r="V168" s="50">
        <f>[1]集計FORM!CX168</f>
        <v>98</v>
      </c>
      <c r="W168" s="50">
        <f>[1]集計FORM!DD168</f>
        <v>86</v>
      </c>
      <c r="X168" s="50">
        <f>[1]集計FORM!DJ168</f>
        <v>37</v>
      </c>
      <c r="Y168" s="50">
        <f>[1]集計FORM!DP168</f>
        <v>7</v>
      </c>
      <c r="Z168" s="50">
        <f>[1]集計FORM!DV168</f>
        <v>1</v>
      </c>
      <c r="AA168" s="50">
        <f>[1]集計FORM!EB168</f>
        <v>0</v>
      </c>
      <c r="AB168" s="50">
        <f>[1]集計FORM!EH168</f>
        <v>0</v>
      </c>
      <c r="AC168" s="50">
        <f t="shared" si="2"/>
        <v>1</v>
      </c>
      <c r="AD168" s="50">
        <f>[1]集計FORM!EK168</f>
        <v>487</v>
      </c>
      <c r="AE168" s="50">
        <f>[1]集計FORM!EL168</f>
        <v>2360</v>
      </c>
      <c r="AF168" s="50">
        <f>[1]集計FORM!EM168</f>
        <v>834</v>
      </c>
      <c r="AG168" s="50">
        <f>[1]集計FORM!EO168</f>
        <v>13.2</v>
      </c>
      <c r="AH168" s="50">
        <f>[1]集計FORM!EP168</f>
        <v>64.099999999999994</v>
      </c>
      <c r="AI168" s="50">
        <f>[1]集計FORM!EQ168</f>
        <v>22.7</v>
      </c>
      <c r="AJ168" s="48">
        <f>[1]集計FORM!ER168</f>
        <v>43.9</v>
      </c>
      <c r="AK168" s="50">
        <f>[1]集計FORM!ES168</f>
        <v>0</v>
      </c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48"/>
      <c r="ES168" s="50"/>
    </row>
    <row r="169" spans="1:149" x14ac:dyDescent="0.15">
      <c r="A169" s="44" t="s">
        <v>147</v>
      </c>
      <c r="B169" s="44" t="s">
        <v>148</v>
      </c>
      <c r="C169" s="44" t="s">
        <v>465</v>
      </c>
      <c r="D169">
        <v>2</v>
      </c>
      <c r="E169" s="50">
        <f>[1]集計FORM!E169</f>
        <v>4163</v>
      </c>
      <c r="F169" s="50">
        <f>[1]集計FORM!F169</f>
        <v>167</v>
      </c>
      <c r="G169" s="50">
        <f>[1]集計FORM!L169</f>
        <v>168</v>
      </c>
      <c r="H169" s="50">
        <f>[1]集計FORM!R169</f>
        <v>164</v>
      </c>
      <c r="I169" s="50">
        <f>[1]集計FORM!X169</f>
        <v>177</v>
      </c>
      <c r="J169" s="50">
        <f>[1]集計FORM!AD169</f>
        <v>295</v>
      </c>
      <c r="K169" s="50">
        <f>[1]集計FORM!AJ169</f>
        <v>190</v>
      </c>
      <c r="L169" s="50">
        <f>[1]集計FORM!AP169</f>
        <v>242</v>
      </c>
      <c r="M169" s="50">
        <f>[1]集計FORM!AV169</f>
        <v>236</v>
      </c>
      <c r="N169" s="50">
        <f>[1]集計FORM!BB169</f>
        <v>249</v>
      </c>
      <c r="O169" s="50">
        <f>[1]集計FORM!BH169</f>
        <v>310</v>
      </c>
      <c r="P169" s="50">
        <f>[1]集計FORM!BN169</f>
        <v>303</v>
      </c>
      <c r="Q169" s="50">
        <f>[1]集計FORM!BT169</f>
        <v>304</v>
      </c>
      <c r="R169" s="50">
        <f>[1]集計FORM!BZ169</f>
        <v>233</v>
      </c>
      <c r="S169" s="50">
        <f>[1]集計FORM!CF169</f>
        <v>222</v>
      </c>
      <c r="T169" s="50">
        <f>[1]集計FORM!CL169</f>
        <v>280</v>
      </c>
      <c r="U169" s="50">
        <f>[1]集計FORM!CR169</f>
        <v>175</v>
      </c>
      <c r="V169" s="50">
        <f>[1]集計FORM!CX169</f>
        <v>180</v>
      </c>
      <c r="W169" s="50">
        <f>[1]集計FORM!DD169</f>
        <v>142</v>
      </c>
      <c r="X169" s="50">
        <f>[1]集計FORM!DJ169</f>
        <v>95</v>
      </c>
      <c r="Y169" s="50">
        <f>[1]集計FORM!DP169</f>
        <v>28</v>
      </c>
      <c r="Z169" s="50">
        <f>[1]集計FORM!DV169</f>
        <v>3</v>
      </c>
      <c r="AA169" s="50">
        <f>[1]集計FORM!EB169</f>
        <v>0</v>
      </c>
      <c r="AB169" s="50">
        <f>[1]集計FORM!EH169</f>
        <v>0</v>
      </c>
      <c r="AC169" s="50">
        <f t="shared" si="2"/>
        <v>3</v>
      </c>
      <c r="AD169" s="50">
        <f>[1]集計FORM!EK169</f>
        <v>499</v>
      </c>
      <c r="AE169" s="50">
        <f>[1]集計FORM!EL169</f>
        <v>2539</v>
      </c>
      <c r="AF169" s="50">
        <f>[1]集計FORM!EM169</f>
        <v>1125</v>
      </c>
      <c r="AG169" s="50">
        <f>[1]集計FORM!EO169</f>
        <v>12</v>
      </c>
      <c r="AH169" s="50">
        <f>[1]集計FORM!EP169</f>
        <v>61</v>
      </c>
      <c r="AI169" s="50">
        <f>[1]集計FORM!EQ169</f>
        <v>27</v>
      </c>
      <c r="AJ169" s="48">
        <f>[1]集計FORM!ER169</f>
        <v>46.7</v>
      </c>
      <c r="AK169" s="50">
        <f>[1]集計FORM!ES169</f>
        <v>0</v>
      </c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48"/>
      <c r="ES169" s="50"/>
    </row>
    <row r="170" spans="1:149" x14ac:dyDescent="0.15">
      <c r="A170" s="44" t="s">
        <v>149</v>
      </c>
      <c r="B170" s="44" t="s">
        <v>150</v>
      </c>
      <c r="C170" s="44" t="s">
        <v>466</v>
      </c>
      <c r="D170">
        <v>0</v>
      </c>
      <c r="E170" s="50">
        <f>[1]集計FORM!E170</f>
        <v>27814</v>
      </c>
      <c r="F170" s="50">
        <f>[1]集計FORM!F170</f>
        <v>1252</v>
      </c>
      <c r="G170" s="50">
        <f>[1]集計FORM!L170</f>
        <v>1549</v>
      </c>
      <c r="H170" s="50">
        <f>[1]集計FORM!R170</f>
        <v>1583</v>
      </c>
      <c r="I170" s="50">
        <f>[1]集計FORM!X170</f>
        <v>1532</v>
      </c>
      <c r="J170" s="50">
        <f>[1]集計FORM!AD170</f>
        <v>1597</v>
      </c>
      <c r="K170" s="50">
        <f>[1]集計FORM!AJ170</f>
        <v>1088</v>
      </c>
      <c r="L170" s="50">
        <f>[1]集計FORM!AP170</f>
        <v>1160</v>
      </c>
      <c r="M170" s="50">
        <f>[1]集計FORM!AV170</f>
        <v>1651</v>
      </c>
      <c r="N170" s="50">
        <f>[1]集計FORM!BB170</f>
        <v>2012</v>
      </c>
      <c r="O170" s="50">
        <f>[1]集計FORM!BH170</f>
        <v>2502</v>
      </c>
      <c r="P170" s="50">
        <f>[1]集計FORM!BN170</f>
        <v>2143</v>
      </c>
      <c r="Q170" s="50">
        <f>[1]集計FORM!BT170</f>
        <v>1628</v>
      </c>
      <c r="R170" s="50">
        <f>[1]集計FORM!BZ170</f>
        <v>1279</v>
      </c>
      <c r="S170" s="50">
        <f>[1]集計FORM!CF170</f>
        <v>1297</v>
      </c>
      <c r="T170" s="50">
        <f>[1]集計FORM!CL170</f>
        <v>1850</v>
      </c>
      <c r="U170" s="50">
        <f>[1]集計FORM!CR170</f>
        <v>1368</v>
      </c>
      <c r="V170" s="50">
        <f>[1]集計FORM!CX170</f>
        <v>1070</v>
      </c>
      <c r="W170" s="50">
        <f>[1]集計FORM!DD170</f>
        <v>771</v>
      </c>
      <c r="X170" s="50">
        <f>[1]集計FORM!DJ170</f>
        <v>359</v>
      </c>
      <c r="Y170" s="50">
        <f>[1]集計FORM!DP170</f>
        <v>103</v>
      </c>
      <c r="Z170" s="50">
        <f>[1]集計FORM!DV170</f>
        <v>19</v>
      </c>
      <c r="AA170" s="50">
        <f>[1]集計FORM!EB170</f>
        <v>1</v>
      </c>
      <c r="AB170" s="50">
        <f>[1]集計FORM!EH170</f>
        <v>0</v>
      </c>
      <c r="AC170" s="50">
        <f t="shared" si="2"/>
        <v>20</v>
      </c>
      <c r="AD170" s="50">
        <f>[1]集計FORM!EK170</f>
        <v>4384</v>
      </c>
      <c r="AE170" s="50">
        <f>[1]集計FORM!EL170</f>
        <v>16592</v>
      </c>
      <c r="AF170" s="50">
        <f>[1]集計FORM!EM170</f>
        <v>6838</v>
      </c>
      <c r="AG170" s="50">
        <f>[1]集計FORM!EO170</f>
        <v>15.8</v>
      </c>
      <c r="AH170" s="50">
        <f>[1]集計FORM!EP170</f>
        <v>59.7</v>
      </c>
      <c r="AI170" s="50">
        <f>[1]集計FORM!EQ170</f>
        <v>24.6</v>
      </c>
      <c r="AJ170" s="48">
        <f>[1]集計FORM!ER170</f>
        <v>44.3</v>
      </c>
      <c r="AK170" s="50">
        <f>[1]集計FORM!ES170</f>
        <v>108</v>
      </c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48"/>
      <c r="ES170" s="50"/>
    </row>
    <row r="171" spans="1:149" x14ac:dyDescent="0.15">
      <c r="A171" s="44" t="s">
        <v>149</v>
      </c>
      <c r="B171" s="44" t="s">
        <v>150</v>
      </c>
      <c r="C171" s="44" t="s">
        <v>466</v>
      </c>
      <c r="D171">
        <v>1</v>
      </c>
      <c r="E171" s="50">
        <f>[1]集計FORM!E171</f>
        <v>13221</v>
      </c>
      <c r="F171" s="50">
        <f>[1]集計FORM!F171</f>
        <v>660</v>
      </c>
      <c r="G171" s="50">
        <f>[1]集計FORM!L171</f>
        <v>780</v>
      </c>
      <c r="H171" s="50">
        <f>[1]集計FORM!R171</f>
        <v>814</v>
      </c>
      <c r="I171" s="50">
        <f>[1]集計FORM!X171</f>
        <v>749</v>
      </c>
      <c r="J171" s="50">
        <f>[1]集計FORM!AD171</f>
        <v>765</v>
      </c>
      <c r="K171" s="50">
        <f>[1]集計FORM!AJ171</f>
        <v>494</v>
      </c>
      <c r="L171" s="50">
        <f>[1]集計FORM!AP171</f>
        <v>572</v>
      </c>
      <c r="M171" s="50">
        <f>[1]集計FORM!AV171</f>
        <v>772</v>
      </c>
      <c r="N171" s="50">
        <f>[1]集計FORM!BB171</f>
        <v>952</v>
      </c>
      <c r="O171" s="50">
        <f>[1]集計FORM!BH171</f>
        <v>1225</v>
      </c>
      <c r="P171" s="50">
        <f>[1]集計FORM!BN171</f>
        <v>1050</v>
      </c>
      <c r="Q171" s="50">
        <f>[1]集計FORM!BT171</f>
        <v>822</v>
      </c>
      <c r="R171" s="50">
        <f>[1]集計FORM!BZ171</f>
        <v>640</v>
      </c>
      <c r="S171" s="50">
        <f>[1]集計FORM!CF171</f>
        <v>617</v>
      </c>
      <c r="T171" s="50">
        <f>[1]集計FORM!CL171</f>
        <v>831</v>
      </c>
      <c r="U171" s="50">
        <f>[1]集計FORM!CR171</f>
        <v>594</v>
      </c>
      <c r="V171" s="50">
        <f>[1]集計FORM!CX171</f>
        <v>468</v>
      </c>
      <c r="W171" s="50">
        <f>[1]集計FORM!DD171</f>
        <v>300</v>
      </c>
      <c r="X171" s="50">
        <f>[1]集計FORM!DJ171</f>
        <v>91</v>
      </c>
      <c r="Y171" s="50">
        <f>[1]集計FORM!DP171</f>
        <v>22</v>
      </c>
      <c r="Z171" s="50">
        <f>[1]集計FORM!DV171</f>
        <v>3</v>
      </c>
      <c r="AA171" s="50">
        <f>[1]集計FORM!EB171</f>
        <v>0</v>
      </c>
      <c r="AB171" s="50">
        <f>[1]集計FORM!EH171</f>
        <v>0</v>
      </c>
      <c r="AC171" s="50">
        <f t="shared" si="2"/>
        <v>3</v>
      </c>
      <c r="AD171" s="50">
        <f>[1]集計FORM!EK171</f>
        <v>2254</v>
      </c>
      <c r="AE171" s="50">
        <f>[1]集計FORM!EL171</f>
        <v>8041</v>
      </c>
      <c r="AF171" s="50">
        <f>[1]集計FORM!EM171</f>
        <v>2926</v>
      </c>
      <c r="AG171" s="50">
        <f>[1]集計FORM!EO171</f>
        <v>17</v>
      </c>
      <c r="AH171" s="50">
        <f>[1]集計FORM!EP171</f>
        <v>60.8</v>
      </c>
      <c r="AI171" s="50">
        <f>[1]集計FORM!EQ171</f>
        <v>22.1</v>
      </c>
      <c r="AJ171" s="48">
        <f>[1]集計FORM!ER171</f>
        <v>42.9</v>
      </c>
      <c r="AK171" s="50">
        <f>[1]集計FORM!ES171</f>
        <v>0</v>
      </c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48"/>
      <c r="ES171" s="50"/>
    </row>
    <row r="172" spans="1:149" x14ac:dyDescent="0.15">
      <c r="A172" s="44" t="s">
        <v>149</v>
      </c>
      <c r="B172" s="44" t="s">
        <v>150</v>
      </c>
      <c r="C172" s="44" t="s">
        <v>466</v>
      </c>
      <c r="D172">
        <v>2</v>
      </c>
      <c r="E172" s="50">
        <f>[1]集計FORM!E172</f>
        <v>14593</v>
      </c>
      <c r="F172" s="50">
        <f>[1]集計FORM!F172</f>
        <v>592</v>
      </c>
      <c r="G172" s="50">
        <f>[1]集計FORM!L172</f>
        <v>769</v>
      </c>
      <c r="H172" s="50">
        <f>[1]集計FORM!R172</f>
        <v>769</v>
      </c>
      <c r="I172" s="50">
        <f>[1]集計FORM!X172</f>
        <v>783</v>
      </c>
      <c r="J172" s="50">
        <f>[1]集計FORM!AD172</f>
        <v>832</v>
      </c>
      <c r="K172" s="50">
        <f>[1]集計FORM!AJ172</f>
        <v>594</v>
      </c>
      <c r="L172" s="50">
        <f>[1]集計FORM!AP172</f>
        <v>588</v>
      </c>
      <c r="M172" s="50">
        <f>[1]集計FORM!AV172</f>
        <v>879</v>
      </c>
      <c r="N172" s="50">
        <f>[1]集計FORM!BB172</f>
        <v>1060</v>
      </c>
      <c r="O172" s="50">
        <f>[1]集計FORM!BH172</f>
        <v>1277</v>
      </c>
      <c r="P172" s="50">
        <f>[1]集計FORM!BN172</f>
        <v>1093</v>
      </c>
      <c r="Q172" s="50">
        <f>[1]集計FORM!BT172</f>
        <v>806</v>
      </c>
      <c r="R172" s="50">
        <f>[1]集計FORM!BZ172</f>
        <v>639</v>
      </c>
      <c r="S172" s="50">
        <f>[1]集計FORM!CF172</f>
        <v>680</v>
      </c>
      <c r="T172" s="50">
        <f>[1]集計FORM!CL172</f>
        <v>1019</v>
      </c>
      <c r="U172" s="50">
        <f>[1]集計FORM!CR172</f>
        <v>774</v>
      </c>
      <c r="V172" s="50">
        <f>[1]集計FORM!CX172</f>
        <v>602</v>
      </c>
      <c r="W172" s="50">
        <f>[1]集計FORM!DD172</f>
        <v>471</v>
      </c>
      <c r="X172" s="50">
        <f>[1]集計FORM!DJ172</f>
        <v>268</v>
      </c>
      <c r="Y172" s="50">
        <f>[1]集計FORM!DP172</f>
        <v>81</v>
      </c>
      <c r="Z172" s="50">
        <f>[1]集計FORM!DV172</f>
        <v>16</v>
      </c>
      <c r="AA172" s="50">
        <f>[1]集計FORM!EB172</f>
        <v>1</v>
      </c>
      <c r="AB172" s="50">
        <f>[1]集計FORM!EH172</f>
        <v>0</v>
      </c>
      <c r="AC172" s="50">
        <f t="shared" si="2"/>
        <v>17</v>
      </c>
      <c r="AD172" s="50">
        <f>[1]集計FORM!EK172</f>
        <v>2130</v>
      </c>
      <c r="AE172" s="50">
        <f>[1]集計FORM!EL172</f>
        <v>8551</v>
      </c>
      <c r="AF172" s="50">
        <f>[1]集計FORM!EM172</f>
        <v>3912</v>
      </c>
      <c r="AG172" s="50">
        <f>[1]集計FORM!EO172</f>
        <v>14.6</v>
      </c>
      <c r="AH172" s="50">
        <f>[1]集計FORM!EP172</f>
        <v>58.6</v>
      </c>
      <c r="AI172" s="50">
        <f>[1]集計FORM!EQ172</f>
        <v>26.8</v>
      </c>
      <c r="AJ172" s="48">
        <f>[1]集計FORM!ER172</f>
        <v>45.5</v>
      </c>
      <c r="AK172" s="50">
        <f>[1]集計FORM!ES172</f>
        <v>0</v>
      </c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48"/>
      <c r="ES172" s="50"/>
    </row>
    <row r="173" spans="1:149" x14ac:dyDescent="0.15">
      <c r="A173" s="44" t="s">
        <v>151</v>
      </c>
      <c r="B173" s="44" t="s">
        <v>152</v>
      </c>
      <c r="C173" s="44" t="s">
        <v>467</v>
      </c>
      <c r="D173">
        <v>0</v>
      </c>
      <c r="E173" s="50">
        <f>[1]集計FORM!E173</f>
        <v>1722</v>
      </c>
      <c r="F173" s="50">
        <f>[1]集計FORM!F173</f>
        <v>30</v>
      </c>
      <c r="G173" s="50">
        <f>[1]集計FORM!L173</f>
        <v>48</v>
      </c>
      <c r="H173" s="50">
        <f>[1]集計FORM!R173</f>
        <v>65</v>
      </c>
      <c r="I173" s="50">
        <f>[1]集計FORM!X173</f>
        <v>62</v>
      </c>
      <c r="J173" s="50">
        <f>[1]集計FORM!AD173</f>
        <v>109</v>
      </c>
      <c r="K173" s="50">
        <f>[1]集計FORM!AJ173</f>
        <v>68</v>
      </c>
      <c r="L173" s="50">
        <f>[1]集計FORM!AP173</f>
        <v>60</v>
      </c>
      <c r="M173" s="50">
        <f>[1]集計FORM!AV173</f>
        <v>73</v>
      </c>
      <c r="N173" s="50">
        <f>[1]集計FORM!BB173</f>
        <v>84</v>
      </c>
      <c r="O173" s="50">
        <f>[1]集計FORM!BH173</f>
        <v>129</v>
      </c>
      <c r="P173" s="50">
        <f>[1]集計FORM!BN173</f>
        <v>135</v>
      </c>
      <c r="Q173" s="50">
        <f>[1]集計FORM!BT173</f>
        <v>131</v>
      </c>
      <c r="R173" s="50">
        <f>[1]集計FORM!BZ173</f>
        <v>125</v>
      </c>
      <c r="S173" s="50">
        <f>[1]集計FORM!CF173</f>
        <v>144</v>
      </c>
      <c r="T173" s="50">
        <f>[1]集計FORM!CL173</f>
        <v>147</v>
      </c>
      <c r="U173" s="50">
        <f>[1]集計FORM!CR173</f>
        <v>120</v>
      </c>
      <c r="V173" s="50">
        <f>[1]集計FORM!CX173</f>
        <v>85</v>
      </c>
      <c r="W173" s="50">
        <f>[1]集計FORM!DD173</f>
        <v>58</v>
      </c>
      <c r="X173" s="50">
        <f>[1]集計FORM!DJ173</f>
        <v>38</v>
      </c>
      <c r="Y173" s="50">
        <f>[1]集計FORM!DP173</f>
        <v>9</v>
      </c>
      <c r="Z173" s="50">
        <f>[1]集計FORM!DV173</f>
        <v>2</v>
      </c>
      <c r="AA173" s="50">
        <f>[1]集計FORM!EB173</f>
        <v>0</v>
      </c>
      <c r="AB173" s="50">
        <f>[1]集計FORM!EH173</f>
        <v>0</v>
      </c>
      <c r="AC173" s="50">
        <f t="shared" si="2"/>
        <v>2</v>
      </c>
      <c r="AD173" s="50">
        <f>[1]集計FORM!EK173</f>
        <v>143</v>
      </c>
      <c r="AE173" s="50">
        <f>[1]集計FORM!EL173</f>
        <v>976</v>
      </c>
      <c r="AF173" s="50">
        <f>[1]集計FORM!EM173</f>
        <v>603</v>
      </c>
      <c r="AG173" s="50">
        <f>[1]集計FORM!EO173</f>
        <v>8.3000000000000007</v>
      </c>
      <c r="AH173" s="50">
        <f>[1]集計FORM!EP173</f>
        <v>56.7</v>
      </c>
      <c r="AI173" s="50">
        <f>[1]集計FORM!EQ173</f>
        <v>35</v>
      </c>
      <c r="AJ173" s="48">
        <f>[1]集計FORM!ER173</f>
        <v>51.7</v>
      </c>
      <c r="AK173" s="50">
        <f>[1]集計FORM!ES173</f>
        <v>101</v>
      </c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48"/>
      <c r="ES173" s="50"/>
    </row>
    <row r="174" spans="1:149" x14ac:dyDescent="0.15">
      <c r="A174" s="44" t="s">
        <v>151</v>
      </c>
      <c r="B174" s="44" t="s">
        <v>152</v>
      </c>
      <c r="C174" s="44" t="s">
        <v>467</v>
      </c>
      <c r="D174">
        <v>1</v>
      </c>
      <c r="E174" s="50">
        <f>[1]集計FORM!E174</f>
        <v>841</v>
      </c>
      <c r="F174" s="50">
        <f>[1]集計FORM!F174</f>
        <v>17</v>
      </c>
      <c r="G174" s="50">
        <f>[1]集計FORM!L174</f>
        <v>28</v>
      </c>
      <c r="H174" s="50">
        <f>[1]集計FORM!R174</f>
        <v>36</v>
      </c>
      <c r="I174" s="50">
        <f>[1]集計FORM!X174</f>
        <v>24</v>
      </c>
      <c r="J174" s="50">
        <f>[1]集計FORM!AD174</f>
        <v>68</v>
      </c>
      <c r="K174" s="50">
        <f>[1]集計FORM!AJ174</f>
        <v>43</v>
      </c>
      <c r="L174" s="50">
        <f>[1]集計FORM!AP174</f>
        <v>30</v>
      </c>
      <c r="M174" s="50">
        <f>[1]集計FORM!AV174</f>
        <v>36</v>
      </c>
      <c r="N174" s="50">
        <f>[1]集計FORM!BB174</f>
        <v>43</v>
      </c>
      <c r="O174" s="50">
        <f>[1]集計FORM!BH174</f>
        <v>60</v>
      </c>
      <c r="P174" s="50">
        <f>[1]集計FORM!BN174</f>
        <v>65</v>
      </c>
      <c r="Q174" s="50">
        <f>[1]集計FORM!BT174</f>
        <v>57</v>
      </c>
      <c r="R174" s="50">
        <f>[1]集計FORM!BZ174</f>
        <v>60</v>
      </c>
      <c r="S174" s="50">
        <f>[1]集計FORM!CF174</f>
        <v>75</v>
      </c>
      <c r="T174" s="50">
        <f>[1]集計FORM!CL174</f>
        <v>73</v>
      </c>
      <c r="U174" s="50">
        <f>[1]集計FORM!CR174</f>
        <v>55</v>
      </c>
      <c r="V174" s="50">
        <f>[1]集計FORM!CX174</f>
        <v>35</v>
      </c>
      <c r="W174" s="50">
        <f>[1]集計FORM!DD174</f>
        <v>21</v>
      </c>
      <c r="X174" s="50">
        <f>[1]集計FORM!DJ174</f>
        <v>13</v>
      </c>
      <c r="Y174" s="50">
        <f>[1]集計FORM!DP174</f>
        <v>2</v>
      </c>
      <c r="Z174" s="50">
        <f>[1]集計FORM!DV174</f>
        <v>0</v>
      </c>
      <c r="AA174" s="50">
        <f>[1]集計FORM!EB174</f>
        <v>0</v>
      </c>
      <c r="AB174" s="50">
        <f>[1]集計FORM!EH174</f>
        <v>0</v>
      </c>
      <c r="AC174" s="50">
        <f t="shared" si="2"/>
        <v>0</v>
      </c>
      <c r="AD174" s="50">
        <f>[1]集計FORM!EK174</f>
        <v>81</v>
      </c>
      <c r="AE174" s="50">
        <f>[1]集計FORM!EL174</f>
        <v>486</v>
      </c>
      <c r="AF174" s="50">
        <f>[1]集計FORM!EM174</f>
        <v>274</v>
      </c>
      <c r="AG174" s="50">
        <f>[1]集計FORM!EO174</f>
        <v>9.6</v>
      </c>
      <c r="AH174" s="50">
        <f>[1]集計FORM!EP174</f>
        <v>57.8</v>
      </c>
      <c r="AI174" s="50">
        <f>[1]集計FORM!EQ174</f>
        <v>32.6</v>
      </c>
      <c r="AJ174" s="48">
        <f>[1]集計FORM!ER174</f>
        <v>49.5</v>
      </c>
      <c r="AK174" s="50">
        <f>[1]集計FORM!ES174</f>
        <v>0</v>
      </c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48"/>
      <c r="ES174" s="50"/>
    </row>
    <row r="175" spans="1:149" x14ac:dyDescent="0.15">
      <c r="A175" s="44" t="s">
        <v>151</v>
      </c>
      <c r="B175" s="44" t="s">
        <v>152</v>
      </c>
      <c r="C175" s="44" t="s">
        <v>467</v>
      </c>
      <c r="D175">
        <v>2</v>
      </c>
      <c r="E175" s="50">
        <f>[1]集計FORM!E175</f>
        <v>881</v>
      </c>
      <c r="F175" s="50">
        <f>[1]集計FORM!F175</f>
        <v>13</v>
      </c>
      <c r="G175" s="50">
        <f>[1]集計FORM!L175</f>
        <v>20</v>
      </c>
      <c r="H175" s="50">
        <f>[1]集計FORM!R175</f>
        <v>29</v>
      </c>
      <c r="I175" s="50">
        <f>[1]集計FORM!X175</f>
        <v>38</v>
      </c>
      <c r="J175" s="50">
        <f>[1]集計FORM!AD175</f>
        <v>41</v>
      </c>
      <c r="K175" s="50">
        <f>[1]集計FORM!AJ175</f>
        <v>25</v>
      </c>
      <c r="L175" s="50">
        <f>[1]集計FORM!AP175</f>
        <v>30</v>
      </c>
      <c r="M175" s="50">
        <f>[1]集計FORM!AV175</f>
        <v>37</v>
      </c>
      <c r="N175" s="50">
        <f>[1]集計FORM!BB175</f>
        <v>41</v>
      </c>
      <c r="O175" s="50">
        <f>[1]集計FORM!BH175</f>
        <v>69</v>
      </c>
      <c r="P175" s="50">
        <f>[1]集計FORM!BN175</f>
        <v>70</v>
      </c>
      <c r="Q175" s="50">
        <f>[1]集計FORM!BT175</f>
        <v>74</v>
      </c>
      <c r="R175" s="50">
        <f>[1]集計FORM!BZ175</f>
        <v>65</v>
      </c>
      <c r="S175" s="50">
        <f>[1]集計FORM!CF175</f>
        <v>69</v>
      </c>
      <c r="T175" s="50">
        <f>[1]集計FORM!CL175</f>
        <v>74</v>
      </c>
      <c r="U175" s="50">
        <f>[1]集計FORM!CR175</f>
        <v>65</v>
      </c>
      <c r="V175" s="50">
        <f>[1]集計FORM!CX175</f>
        <v>50</v>
      </c>
      <c r="W175" s="50">
        <f>[1]集計FORM!DD175</f>
        <v>37</v>
      </c>
      <c r="X175" s="50">
        <f>[1]集計FORM!DJ175</f>
        <v>25</v>
      </c>
      <c r="Y175" s="50">
        <f>[1]集計FORM!DP175</f>
        <v>7</v>
      </c>
      <c r="Z175" s="50">
        <f>[1]集計FORM!DV175</f>
        <v>2</v>
      </c>
      <c r="AA175" s="50">
        <f>[1]集計FORM!EB175</f>
        <v>0</v>
      </c>
      <c r="AB175" s="50">
        <f>[1]集計FORM!EH175</f>
        <v>0</v>
      </c>
      <c r="AC175" s="50">
        <f t="shared" si="2"/>
        <v>2</v>
      </c>
      <c r="AD175" s="50">
        <f>[1]集計FORM!EK175</f>
        <v>62</v>
      </c>
      <c r="AE175" s="50">
        <f>[1]集計FORM!EL175</f>
        <v>490</v>
      </c>
      <c r="AF175" s="50">
        <f>[1]集計FORM!EM175</f>
        <v>329</v>
      </c>
      <c r="AG175" s="50">
        <f>[1]集計FORM!EO175</f>
        <v>7</v>
      </c>
      <c r="AH175" s="50">
        <f>[1]集計FORM!EP175</f>
        <v>55.6</v>
      </c>
      <c r="AI175" s="50">
        <f>[1]集計FORM!EQ175</f>
        <v>37.299999999999997</v>
      </c>
      <c r="AJ175" s="48">
        <f>[1]集計FORM!ER175</f>
        <v>53.7</v>
      </c>
      <c r="AK175" s="50">
        <f>[1]集計FORM!ES175</f>
        <v>0</v>
      </c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48"/>
      <c r="ES175" s="50"/>
    </row>
    <row r="176" spans="1:149" x14ac:dyDescent="0.15">
      <c r="A176" s="44" t="s">
        <v>153</v>
      </c>
      <c r="B176" s="44" t="s">
        <v>154</v>
      </c>
      <c r="C176" s="44" t="s">
        <v>468</v>
      </c>
      <c r="D176">
        <v>0</v>
      </c>
      <c r="E176" s="50">
        <f>[1]集計FORM!E176</f>
        <v>1696</v>
      </c>
      <c r="F176" s="50">
        <f>[1]集計FORM!F176</f>
        <v>39</v>
      </c>
      <c r="G176" s="50">
        <f>[1]集計FORM!L176</f>
        <v>57</v>
      </c>
      <c r="H176" s="50">
        <f>[1]集計FORM!R176</f>
        <v>39</v>
      </c>
      <c r="I176" s="50">
        <f>[1]集計FORM!X176</f>
        <v>44</v>
      </c>
      <c r="J176" s="50">
        <f>[1]集計FORM!AD176</f>
        <v>44</v>
      </c>
      <c r="K176" s="50">
        <f>[1]集計FORM!AJ176</f>
        <v>20</v>
      </c>
      <c r="L176" s="50">
        <f>[1]集計FORM!AP176</f>
        <v>51</v>
      </c>
      <c r="M176" s="50">
        <f>[1]集計FORM!AV176</f>
        <v>81</v>
      </c>
      <c r="N176" s="50">
        <f>[1]集計FORM!BB176</f>
        <v>101</v>
      </c>
      <c r="O176" s="50">
        <f>[1]集計FORM!BH176</f>
        <v>102</v>
      </c>
      <c r="P176" s="50">
        <f>[1]集計FORM!BN176</f>
        <v>81</v>
      </c>
      <c r="Q176" s="50">
        <f>[1]集計FORM!BT176</f>
        <v>86</v>
      </c>
      <c r="R176" s="50">
        <f>[1]集計FORM!BZ176</f>
        <v>112</v>
      </c>
      <c r="S176" s="50">
        <f>[1]集計FORM!CF176</f>
        <v>170</v>
      </c>
      <c r="T176" s="50">
        <f>[1]集計FORM!CL176</f>
        <v>223</v>
      </c>
      <c r="U176" s="50">
        <f>[1]集計FORM!CR176</f>
        <v>153</v>
      </c>
      <c r="V176" s="50">
        <f>[1]集計FORM!CX176</f>
        <v>119</v>
      </c>
      <c r="W176" s="50">
        <f>[1]集計FORM!DD176</f>
        <v>92</v>
      </c>
      <c r="X176" s="50">
        <f>[1]集計FORM!DJ176</f>
        <v>47</v>
      </c>
      <c r="Y176" s="50">
        <f>[1]集計FORM!DP176</f>
        <v>35</v>
      </c>
      <c r="Z176" s="50">
        <f>[1]集計FORM!DV176</f>
        <v>0</v>
      </c>
      <c r="AA176" s="50">
        <f>[1]集計FORM!EB176</f>
        <v>0</v>
      </c>
      <c r="AB176" s="50">
        <f>[1]集計FORM!EH176</f>
        <v>0</v>
      </c>
      <c r="AC176" s="50">
        <f t="shared" si="2"/>
        <v>0</v>
      </c>
      <c r="AD176" s="50">
        <f>[1]集計FORM!EK176</f>
        <v>135</v>
      </c>
      <c r="AE176" s="50">
        <f>[1]集計FORM!EL176</f>
        <v>722</v>
      </c>
      <c r="AF176" s="50">
        <f>[1]集計FORM!EM176</f>
        <v>839</v>
      </c>
      <c r="AG176" s="50">
        <f>[1]集計FORM!EO176</f>
        <v>8</v>
      </c>
      <c r="AH176" s="50">
        <f>[1]集計FORM!EP176</f>
        <v>42.6</v>
      </c>
      <c r="AI176" s="50">
        <f>[1]集計FORM!EQ176</f>
        <v>49.5</v>
      </c>
      <c r="AJ176" s="48">
        <f>[1]集計FORM!ER176</f>
        <v>57.6</v>
      </c>
      <c r="AK176" s="50">
        <f>[1]集計FORM!ES176</f>
        <v>99</v>
      </c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48"/>
      <c r="ES176" s="50"/>
    </row>
    <row r="177" spans="1:149" x14ac:dyDescent="0.15">
      <c r="A177" s="44" t="s">
        <v>153</v>
      </c>
      <c r="B177" s="44" t="s">
        <v>154</v>
      </c>
      <c r="C177" s="44" t="s">
        <v>468</v>
      </c>
      <c r="D177">
        <v>1</v>
      </c>
      <c r="E177" s="50">
        <f>[1]集計FORM!E177</f>
        <v>772</v>
      </c>
      <c r="F177" s="50">
        <f>[1]集計FORM!F177</f>
        <v>21</v>
      </c>
      <c r="G177" s="50">
        <f>[1]集計FORM!L177</f>
        <v>26</v>
      </c>
      <c r="H177" s="50">
        <f>[1]集計FORM!R177</f>
        <v>18</v>
      </c>
      <c r="I177" s="50">
        <f>[1]集計FORM!X177</f>
        <v>27</v>
      </c>
      <c r="J177" s="50">
        <f>[1]集計FORM!AD177</f>
        <v>24</v>
      </c>
      <c r="K177" s="50">
        <f>[1]集計FORM!AJ177</f>
        <v>7</v>
      </c>
      <c r="L177" s="50">
        <f>[1]集計FORM!AP177</f>
        <v>28</v>
      </c>
      <c r="M177" s="50">
        <f>[1]集計FORM!AV177</f>
        <v>46</v>
      </c>
      <c r="N177" s="50">
        <f>[1]集計FORM!BB177</f>
        <v>52</v>
      </c>
      <c r="O177" s="50">
        <f>[1]集計FORM!BH177</f>
        <v>58</v>
      </c>
      <c r="P177" s="50">
        <f>[1]集計FORM!BN177</f>
        <v>35</v>
      </c>
      <c r="Q177" s="50">
        <f>[1]集計FORM!BT177</f>
        <v>41</v>
      </c>
      <c r="R177" s="50">
        <f>[1]集計FORM!BZ177</f>
        <v>41</v>
      </c>
      <c r="S177" s="50">
        <f>[1]集計FORM!CF177</f>
        <v>71</v>
      </c>
      <c r="T177" s="50">
        <f>[1]集計FORM!CL177</f>
        <v>123</v>
      </c>
      <c r="U177" s="50">
        <f>[1]集計FORM!CR177</f>
        <v>67</v>
      </c>
      <c r="V177" s="50">
        <f>[1]集計FORM!CX177</f>
        <v>49</v>
      </c>
      <c r="W177" s="50">
        <f>[1]集計FORM!DD177</f>
        <v>29</v>
      </c>
      <c r="X177" s="50">
        <f>[1]集計FORM!DJ177</f>
        <v>6</v>
      </c>
      <c r="Y177" s="50">
        <f>[1]集計FORM!DP177</f>
        <v>3</v>
      </c>
      <c r="Z177" s="50">
        <f>[1]集計FORM!DV177</f>
        <v>0</v>
      </c>
      <c r="AA177" s="50">
        <f>[1]集計FORM!EB177</f>
        <v>0</v>
      </c>
      <c r="AB177" s="50">
        <f>[1]集計FORM!EH177</f>
        <v>0</v>
      </c>
      <c r="AC177" s="50">
        <f t="shared" si="2"/>
        <v>0</v>
      </c>
      <c r="AD177" s="50">
        <f>[1]集計FORM!EK177</f>
        <v>65</v>
      </c>
      <c r="AE177" s="50">
        <f>[1]集計FORM!EL177</f>
        <v>359</v>
      </c>
      <c r="AF177" s="50">
        <f>[1]集計FORM!EM177</f>
        <v>348</v>
      </c>
      <c r="AG177" s="50">
        <f>[1]集計FORM!EO177</f>
        <v>8.4</v>
      </c>
      <c r="AH177" s="50">
        <f>[1]集計FORM!EP177</f>
        <v>46.5</v>
      </c>
      <c r="AI177" s="50">
        <f>[1]集計FORM!EQ177</f>
        <v>45.1</v>
      </c>
      <c r="AJ177" s="48">
        <f>[1]集計FORM!ER177</f>
        <v>54.4</v>
      </c>
      <c r="AK177" s="50">
        <f>[1]集計FORM!ES177</f>
        <v>0</v>
      </c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48"/>
      <c r="ES177" s="50"/>
    </row>
    <row r="178" spans="1:149" x14ac:dyDescent="0.15">
      <c r="A178" s="44" t="s">
        <v>153</v>
      </c>
      <c r="B178" s="44" t="s">
        <v>154</v>
      </c>
      <c r="C178" s="44" t="s">
        <v>468</v>
      </c>
      <c r="D178">
        <v>2</v>
      </c>
      <c r="E178" s="50">
        <f>[1]集計FORM!E178</f>
        <v>924</v>
      </c>
      <c r="F178" s="50">
        <f>[1]集計FORM!F178</f>
        <v>18</v>
      </c>
      <c r="G178" s="50">
        <f>[1]集計FORM!L178</f>
        <v>31</v>
      </c>
      <c r="H178" s="50">
        <f>[1]集計FORM!R178</f>
        <v>21</v>
      </c>
      <c r="I178" s="50">
        <f>[1]集計FORM!X178</f>
        <v>17</v>
      </c>
      <c r="J178" s="50">
        <f>[1]集計FORM!AD178</f>
        <v>20</v>
      </c>
      <c r="K178" s="50">
        <f>[1]集計FORM!AJ178</f>
        <v>13</v>
      </c>
      <c r="L178" s="50">
        <f>[1]集計FORM!AP178</f>
        <v>23</v>
      </c>
      <c r="M178" s="50">
        <f>[1]集計FORM!AV178</f>
        <v>35</v>
      </c>
      <c r="N178" s="50">
        <f>[1]集計FORM!BB178</f>
        <v>49</v>
      </c>
      <c r="O178" s="50">
        <f>[1]集計FORM!BH178</f>
        <v>44</v>
      </c>
      <c r="P178" s="50">
        <f>[1]集計FORM!BN178</f>
        <v>46</v>
      </c>
      <c r="Q178" s="50">
        <f>[1]集計FORM!BT178</f>
        <v>45</v>
      </c>
      <c r="R178" s="50">
        <f>[1]集計FORM!BZ178</f>
        <v>71</v>
      </c>
      <c r="S178" s="50">
        <f>[1]集計FORM!CF178</f>
        <v>99</v>
      </c>
      <c r="T178" s="50">
        <f>[1]集計FORM!CL178</f>
        <v>100</v>
      </c>
      <c r="U178" s="50">
        <f>[1]集計FORM!CR178</f>
        <v>86</v>
      </c>
      <c r="V178" s="50">
        <f>[1]集計FORM!CX178</f>
        <v>70</v>
      </c>
      <c r="W178" s="50">
        <f>[1]集計FORM!DD178</f>
        <v>63</v>
      </c>
      <c r="X178" s="50">
        <f>[1]集計FORM!DJ178</f>
        <v>41</v>
      </c>
      <c r="Y178" s="50">
        <f>[1]集計FORM!DP178</f>
        <v>32</v>
      </c>
      <c r="Z178" s="50">
        <f>[1]集計FORM!DV178</f>
        <v>0</v>
      </c>
      <c r="AA178" s="50">
        <f>[1]集計FORM!EB178</f>
        <v>0</v>
      </c>
      <c r="AB178" s="50">
        <f>[1]集計FORM!EH178</f>
        <v>0</v>
      </c>
      <c r="AC178" s="50">
        <f t="shared" si="2"/>
        <v>0</v>
      </c>
      <c r="AD178" s="50">
        <f>[1]集計FORM!EK178</f>
        <v>70</v>
      </c>
      <c r="AE178" s="50">
        <f>[1]集計FORM!EL178</f>
        <v>363</v>
      </c>
      <c r="AF178" s="50">
        <f>[1]集計FORM!EM178</f>
        <v>491</v>
      </c>
      <c r="AG178" s="50">
        <f>[1]集計FORM!EO178</f>
        <v>7.6</v>
      </c>
      <c r="AH178" s="50">
        <f>[1]集計FORM!EP178</f>
        <v>39.299999999999997</v>
      </c>
      <c r="AI178" s="50">
        <f>[1]集計FORM!EQ178</f>
        <v>53.1</v>
      </c>
      <c r="AJ178" s="48">
        <f>[1]集計FORM!ER178</f>
        <v>60.3</v>
      </c>
      <c r="AK178" s="50">
        <f>[1]集計FORM!ES178</f>
        <v>0</v>
      </c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48"/>
      <c r="ES178" s="50"/>
    </row>
    <row r="179" spans="1:149" x14ac:dyDescent="0.15">
      <c r="A179" s="44" t="s">
        <v>155</v>
      </c>
      <c r="B179" s="44" t="s">
        <v>156</v>
      </c>
      <c r="C179" s="44" t="s">
        <v>469</v>
      </c>
      <c r="D179">
        <v>0</v>
      </c>
      <c r="E179" s="50">
        <f>[1]集計FORM!E179</f>
        <v>5299</v>
      </c>
      <c r="F179" s="50">
        <f>[1]集計FORM!F179</f>
        <v>126</v>
      </c>
      <c r="G179" s="50">
        <f>[1]集計FORM!L179</f>
        <v>178</v>
      </c>
      <c r="H179" s="50">
        <f>[1]集計FORM!R179</f>
        <v>233</v>
      </c>
      <c r="I179" s="50">
        <f>[1]集計FORM!X179</f>
        <v>309</v>
      </c>
      <c r="J179" s="50">
        <f>[1]集計FORM!AD179</f>
        <v>420</v>
      </c>
      <c r="K179" s="50">
        <f>[1]集計FORM!AJ179</f>
        <v>193</v>
      </c>
      <c r="L179" s="50">
        <f>[1]集計FORM!AP179</f>
        <v>194</v>
      </c>
      <c r="M179" s="50">
        <f>[1]集計FORM!AV179</f>
        <v>209</v>
      </c>
      <c r="N179" s="50">
        <f>[1]集計FORM!BB179</f>
        <v>308</v>
      </c>
      <c r="O179" s="50">
        <f>[1]集計FORM!BH179</f>
        <v>449</v>
      </c>
      <c r="P179" s="50">
        <f>[1]集計FORM!BN179</f>
        <v>417</v>
      </c>
      <c r="Q179" s="50">
        <f>[1]集計FORM!BT179</f>
        <v>291</v>
      </c>
      <c r="R179" s="50">
        <f>[1]集計FORM!BZ179</f>
        <v>281</v>
      </c>
      <c r="S179" s="50">
        <f>[1]集計FORM!CF179</f>
        <v>337</v>
      </c>
      <c r="T179" s="50">
        <f>[1]集計FORM!CL179</f>
        <v>443</v>
      </c>
      <c r="U179" s="50">
        <f>[1]集計FORM!CR179</f>
        <v>357</v>
      </c>
      <c r="V179" s="50">
        <f>[1]集計FORM!CX179</f>
        <v>247</v>
      </c>
      <c r="W179" s="50">
        <f>[1]集計FORM!DD179</f>
        <v>173</v>
      </c>
      <c r="X179" s="50">
        <f>[1]集計FORM!DJ179</f>
        <v>89</v>
      </c>
      <c r="Y179" s="50">
        <f>[1]集計FORM!DP179</f>
        <v>35</v>
      </c>
      <c r="Z179" s="50">
        <f>[1]集計FORM!DV179</f>
        <v>10</v>
      </c>
      <c r="AA179" s="50">
        <f>[1]集計FORM!EB179</f>
        <v>0</v>
      </c>
      <c r="AB179" s="50">
        <f>[1]集計FORM!EH179</f>
        <v>0</v>
      </c>
      <c r="AC179" s="50">
        <f t="shared" si="2"/>
        <v>10</v>
      </c>
      <c r="AD179" s="50">
        <f>[1]集計FORM!EK179</f>
        <v>537</v>
      </c>
      <c r="AE179" s="50">
        <f>[1]集計FORM!EL179</f>
        <v>3071</v>
      </c>
      <c r="AF179" s="50">
        <f>[1]集計FORM!EM179</f>
        <v>1691</v>
      </c>
      <c r="AG179" s="50">
        <f>[1]集計FORM!EO179</f>
        <v>10.1</v>
      </c>
      <c r="AH179" s="50">
        <f>[1]集計FORM!EP179</f>
        <v>58</v>
      </c>
      <c r="AI179" s="50">
        <f>[1]集計FORM!EQ179</f>
        <v>31.9</v>
      </c>
      <c r="AJ179" s="48">
        <f>[1]集計FORM!ER179</f>
        <v>48.6</v>
      </c>
      <c r="AK179" s="50">
        <f>[1]集計FORM!ES179</f>
        <v>103</v>
      </c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48"/>
      <c r="ES179" s="50"/>
    </row>
    <row r="180" spans="1:149" x14ac:dyDescent="0.15">
      <c r="A180" s="44" t="s">
        <v>155</v>
      </c>
      <c r="B180" s="44" t="s">
        <v>156</v>
      </c>
      <c r="C180" s="44" t="s">
        <v>469</v>
      </c>
      <c r="D180">
        <v>1</v>
      </c>
      <c r="E180" s="50">
        <f>[1]集計FORM!E180</f>
        <v>2545</v>
      </c>
      <c r="F180" s="50">
        <f>[1]集計FORM!F180</f>
        <v>64</v>
      </c>
      <c r="G180" s="50">
        <f>[1]集計FORM!L180</f>
        <v>82</v>
      </c>
      <c r="H180" s="50">
        <f>[1]集計FORM!R180</f>
        <v>120</v>
      </c>
      <c r="I180" s="50">
        <f>[1]集計FORM!X180</f>
        <v>153</v>
      </c>
      <c r="J180" s="50">
        <f>[1]集計FORM!AD180</f>
        <v>222</v>
      </c>
      <c r="K180" s="50">
        <f>[1]集計FORM!AJ180</f>
        <v>96</v>
      </c>
      <c r="L180" s="50">
        <f>[1]集計FORM!AP180</f>
        <v>107</v>
      </c>
      <c r="M180" s="50">
        <f>[1]集計FORM!AV180</f>
        <v>91</v>
      </c>
      <c r="N180" s="50">
        <f>[1]集計FORM!BB180</f>
        <v>155</v>
      </c>
      <c r="O180" s="50">
        <f>[1]集計FORM!BH180</f>
        <v>231</v>
      </c>
      <c r="P180" s="50">
        <f>[1]集計FORM!BN180</f>
        <v>210</v>
      </c>
      <c r="Q180" s="50">
        <f>[1]集計FORM!BT180</f>
        <v>157</v>
      </c>
      <c r="R180" s="50">
        <f>[1]集計FORM!BZ180</f>
        <v>131</v>
      </c>
      <c r="S180" s="50">
        <f>[1]集計FORM!CF180</f>
        <v>165</v>
      </c>
      <c r="T180" s="50">
        <f>[1]集計FORM!CL180</f>
        <v>199</v>
      </c>
      <c r="U180" s="50">
        <f>[1]集計FORM!CR180</f>
        <v>163</v>
      </c>
      <c r="V180" s="50">
        <f>[1]集計FORM!CX180</f>
        <v>112</v>
      </c>
      <c r="W180" s="50">
        <f>[1]集計FORM!DD180</f>
        <v>64</v>
      </c>
      <c r="X180" s="50">
        <f>[1]集計FORM!DJ180</f>
        <v>19</v>
      </c>
      <c r="Y180" s="50">
        <f>[1]集計FORM!DP180</f>
        <v>4</v>
      </c>
      <c r="Z180" s="50">
        <f>[1]集計FORM!DV180</f>
        <v>0</v>
      </c>
      <c r="AA180" s="50">
        <f>[1]集計FORM!EB180</f>
        <v>0</v>
      </c>
      <c r="AB180" s="50">
        <f>[1]集計FORM!EH180</f>
        <v>0</v>
      </c>
      <c r="AC180" s="50">
        <f t="shared" si="2"/>
        <v>0</v>
      </c>
      <c r="AD180" s="50">
        <f>[1]集計FORM!EK180</f>
        <v>266</v>
      </c>
      <c r="AE180" s="50">
        <f>[1]集計FORM!EL180</f>
        <v>1553</v>
      </c>
      <c r="AF180" s="50">
        <f>[1]集計FORM!EM180</f>
        <v>726</v>
      </c>
      <c r="AG180" s="50">
        <f>[1]集計FORM!EO180</f>
        <v>10.5</v>
      </c>
      <c r="AH180" s="50">
        <f>[1]集計FORM!EP180</f>
        <v>61</v>
      </c>
      <c r="AI180" s="50">
        <f>[1]集計FORM!EQ180</f>
        <v>28.5</v>
      </c>
      <c r="AJ180" s="48">
        <f>[1]集計FORM!ER180</f>
        <v>46.8</v>
      </c>
      <c r="AK180" s="50">
        <f>[1]集計FORM!ES180</f>
        <v>0</v>
      </c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48"/>
      <c r="ES180" s="50"/>
    </row>
    <row r="181" spans="1:149" x14ac:dyDescent="0.15">
      <c r="A181" s="44" t="s">
        <v>155</v>
      </c>
      <c r="B181" s="44" t="s">
        <v>156</v>
      </c>
      <c r="C181" s="44" t="s">
        <v>469</v>
      </c>
      <c r="D181">
        <v>2</v>
      </c>
      <c r="E181" s="50">
        <f>[1]集計FORM!E181</f>
        <v>2754</v>
      </c>
      <c r="F181" s="50">
        <f>[1]集計FORM!F181</f>
        <v>62</v>
      </c>
      <c r="G181" s="50">
        <f>[1]集計FORM!L181</f>
        <v>96</v>
      </c>
      <c r="H181" s="50">
        <f>[1]集計FORM!R181</f>
        <v>113</v>
      </c>
      <c r="I181" s="50">
        <f>[1]集計FORM!X181</f>
        <v>156</v>
      </c>
      <c r="J181" s="50">
        <f>[1]集計FORM!AD181</f>
        <v>198</v>
      </c>
      <c r="K181" s="50">
        <f>[1]集計FORM!AJ181</f>
        <v>97</v>
      </c>
      <c r="L181" s="50">
        <f>[1]集計FORM!AP181</f>
        <v>87</v>
      </c>
      <c r="M181" s="50">
        <f>[1]集計FORM!AV181</f>
        <v>118</v>
      </c>
      <c r="N181" s="50">
        <f>[1]集計FORM!BB181</f>
        <v>153</v>
      </c>
      <c r="O181" s="50">
        <f>[1]集計FORM!BH181</f>
        <v>218</v>
      </c>
      <c r="P181" s="50">
        <f>[1]集計FORM!BN181</f>
        <v>207</v>
      </c>
      <c r="Q181" s="50">
        <f>[1]集計FORM!BT181</f>
        <v>134</v>
      </c>
      <c r="R181" s="50">
        <f>[1]集計FORM!BZ181</f>
        <v>150</v>
      </c>
      <c r="S181" s="50">
        <f>[1]集計FORM!CF181</f>
        <v>172</v>
      </c>
      <c r="T181" s="50">
        <f>[1]集計FORM!CL181</f>
        <v>244</v>
      </c>
      <c r="U181" s="50">
        <f>[1]集計FORM!CR181</f>
        <v>194</v>
      </c>
      <c r="V181" s="50">
        <f>[1]集計FORM!CX181</f>
        <v>135</v>
      </c>
      <c r="W181" s="50">
        <f>[1]集計FORM!DD181</f>
        <v>109</v>
      </c>
      <c r="X181" s="50">
        <f>[1]集計FORM!DJ181</f>
        <v>70</v>
      </c>
      <c r="Y181" s="50">
        <f>[1]集計FORM!DP181</f>
        <v>31</v>
      </c>
      <c r="Z181" s="50">
        <f>[1]集計FORM!DV181</f>
        <v>10</v>
      </c>
      <c r="AA181" s="50">
        <f>[1]集計FORM!EB181</f>
        <v>0</v>
      </c>
      <c r="AB181" s="50">
        <f>[1]集計FORM!EH181</f>
        <v>0</v>
      </c>
      <c r="AC181" s="50">
        <f t="shared" si="2"/>
        <v>10</v>
      </c>
      <c r="AD181" s="50">
        <f>[1]集計FORM!EK181</f>
        <v>271</v>
      </c>
      <c r="AE181" s="50">
        <f>[1]集計FORM!EL181</f>
        <v>1518</v>
      </c>
      <c r="AF181" s="50">
        <f>[1]集計FORM!EM181</f>
        <v>965</v>
      </c>
      <c r="AG181" s="50">
        <f>[1]集計FORM!EO181</f>
        <v>9.8000000000000007</v>
      </c>
      <c r="AH181" s="50">
        <f>[1]集計FORM!EP181</f>
        <v>55.1</v>
      </c>
      <c r="AI181" s="50">
        <f>[1]集計FORM!EQ181</f>
        <v>35</v>
      </c>
      <c r="AJ181" s="48">
        <f>[1]集計FORM!ER181</f>
        <v>50.2</v>
      </c>
      <c r="AK181" s="50">
        <f>[1]集計FORM!ES181</f>
        <v>0</v>
      </c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48"/>
      <c r="ES181" s="50"/>
    </row>
    <row r="182" spans="1:149" x14ac:dyDescent="0.15">
      <c r="A182" s="44" t="s">
        <v>157</v>
      </c>
      <c r="B182" s="44" t="s">
        <v>158</v>
      </c>
      <c r="C182" s="44" t="s">
        <v>470</v>
      </c>
      <c r="D182">
        <v>0</v>
      </c>
      <c r="E182" s="50">
        <f>[1]集計FORM!E182</f>
        <v>535</v>
      </c>
      <c r="F182" s="50">
        <f>[1]集計FORM!F182</f>
        <v>7</v>
      </c>
      <c r="G182" s="50">
        <f>[1]集計FORM!L182</f>
        <v>18</v>
      </c>
      <c r="H182" s="50">
        <f>[1]集計FORM!R182</f>
        <v>18</v>
      </c>
      <c r="I182" s="50">
        <f>[1]集計FORM!X182</f>
        <v>15</v>
      </c>
      <c r="J182" s="50">
        <f>[1]集計FORM!AD182</f>
        <v>22</v>
      </c>
      <c r="K182" s="50">
        <f>[1]集計FORM!AJ182</f>
        <v>15</v>
      </c>
      <c r="L182" s="50">
        <f>[1]集計FORM!AP182</f>
        <v>17</v>
      </c>
      <c r="M182" s="50">
        <f>[1]集計FORM!AV182</f>
        <v>19</v>
      </c>
      <c r="N182" s="50">
        <f>[1]集計FORM!BB182</f>
        <v>30</v>
      </c>
      <c r="O182" s="50">
        <f>[1]集計FORM!BH182</f>
        <v>27</v>
      </c>
      <c r="P182" s="50">
        <f>[1]集計FORM!BN182</f>
        <v>37</v>
      </c>
      <c r="Q182" s="50">
        <f>[1]集計FORM!BT182</f>
        <v>33</v>
      </c>
      <c r="R182" s="50">
        <f>[1]集計FORM!BZ182</f>
        <v>40</v>
      </c>
      <c r="S182" s="50">
        <f>[1]集計FORM!CF182</f>
        <v>54</v>
      </c>
      <c r="T182" s="50">
        <f>[1]集計FORM!CL182</f>
        <v>62</v>
      </c>
      <c r="U182" s="50">
        <f>[1]集計FORM!CR182</f>
        <v>44</v>
      </c>
      <c r="V182" s="50">
        <f>[1]集計FORM!CX182</f>
        <v>27</v>
      </c>
      <c r="W182" s="50">
        <f>[1]集計FORM!DD182</f>
        <v>28</v>
      </c>
      <c r="X182" s="50">
        <f>[1]集計FORM!DJ182</f>
        <v>14</v>
      </c>
      <c r="Y182" s="50">
        <f>[1]集計FORM!DP182</f>
        <v>6</v>
      </c>
      <c r="Z182" s="50">
        <f>[1]集計FORM!DV182</f>
        <v>1</v>
      </c>
      <c r="AA182" s="50">
        <f>[1]集計FORM!EB182</f>
        <v>1</v>
      </c>
      <c r="AB182" s="50">
        <f>[1]集計FORM!EH182</f>
        <v>0</v>
      </c>
      <c r="AC182" s="50">
        <f t="shared" si="2"/>
        <v>2</v>
      </c>
      <c r="AD182" s="50">
        <f>[1]集計FORM!EK182</f>
        <v>43</v>
      </c>
      <c r="AE182" s="50">
        <f>[1]集計FORM!EL182</f>
        <v>255</v>
      </c>
      <c r="AF182" s="50">
        <f>[1]集計FORM!EM182</f>
        <v>237</v>
      </c>
      <c r="AG182" s="50">
        <f>[1]集計FORM!EO182</f>
        <v>8</v>
      </c>
      <c r="AH182" s="50">
        <f>[1]集計FORM!EP182</f>
        <v>47.7</v>
      </c>
      <c r="AI182" s="50">
        <f>[1]集計FORM!EQ182</f>
        <v>44.3</v>
      </c>
      <c r="AJ182" s="48">
        <f>[1]集計FORM!ER182</f>
        <v>55.5</v>
      </c>
      <c r="AK182" s="50">
        <f>[1]集計FORM!ES182</f>
        <v>105</v>
      </c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48"/>
      <c r="ES182" s="50"/>
    </row>
    <row r="183" spans="1:149" x14ac:dyDescent="0.15">
      <c r="A183" s="44" t="s">
        <v>157</v>
      </c>
      <c r="B183" s="44" t="s">
        <v>158</v>
      </c>
      <c r="C183" s="44" t="s">
        <v>470</v>
      </c>
      <c r="D183">
        <v>1</v>
      </c>
      <c r="E183" s="50">
        <f>[1]集計FORM!E183</f>
        <v>249</v>
      </c>
      <c r="F183" s="50">
        <f>[1]集計FORM!F183</f>
        <v>3</v>
      </c>
      <c r="G183" s="50">
        <f>[1]集計FORM!L183</f>
        <v>9</v>
      </c>
      <c r="H183" s="50">
        <f>[1]集計FORM!R183</f>
        <v>6</v>
      </c>
      <c r="I183" s="50">
        <f>[1]集計FORM!X183</f>
        <v>6</v>
      </c>
      <c r="J183" s="50">
        <f>[1]集計FORM!AD183</f>
        <v>10</v>
      </c>
      <c r="K183" s="50">
        <f>[1]集計FORM!AJ183</f>
        <v>11</v>
      </c>
      <c r="L183" s="50">
        <f>[1]集計FORM!AP183</f>
        <v>9</v>
      </c>
      <c r="M183" s="50">
        <f>[1]集計FORM!AV183</f>
        <v>9</v>
      </c>
      <c r="N183" s="50">
        <f>[1]集計FORM!BB183</f>
        <v>18</v>
      </c>
      <c r="O183" s="50">
        <f>[1]集計FORM!BH183</f>
        <v>14</v>
      </c>
      <c r="P183" s="50">
        <f>[1]集計FORM!BN183</f>
        <v>16</v>
      </c>
      <c r="Q183" s="50">
        <f>[1]集計FORM!BT183</f>
        <v>13</v>
      </c>
      <c r="R183" s="50">
        <f>[1]集計FORM!BZ183</f>
        <v>19</v>
      </c>
      <c r="S183" s="50">
        <f>[1]集計FORM!CF183</f>
        <v>27</v>
      </c>
      <c r="T183" s="50">
        <f>[1]集計FORM!CL183</f>
        <v>30</v>
      </c>
      <c r="U183" s="50">
        <f>[1]集計FORM!CR183</f>
        <v>19</v>
      </c>
      <c r="V183" s="50">
        <f>[1]集計FORM!CX183</f>
        <v>15</v>
      </c>
      <c r="W183" s="50">
        <f>[1]集計FORM!DD183</f>
        <v>7</v>
      </c>
      <c r="X183" s="50">
        <f>[1]集計FORM!DJ183</f>
        <v>7</v>
      </c>
      <c r="Y183" s="50">
        <f>[1]集計FORM!DP183</f>
        <v>1</v>
      </c>
      <c r="Z183" s="50">
        <f>[1]集計FORM!DV183</f>
        <v>0</v>
      </c>
      <c r="AA183" s="50">
        <f>[1]集計FORM!EB183</f>
        <v>0</v>
      </c>
      <c r="AB183" s="50">
        <f>[1]集計FORM!EH183</f>
        <v>0</v>
      </c>
      <c r="AC183" s="50">
        <f t="shared" si="2"/>
        <v>0</v>
      </c>
      <c r="AD183" s="50">
        <f>[1]集計FORM!EK183</f>
        <v>18</v>
      </c>
      <c r="AE183" s="50">
        <f>[1]集計FORM!EL183</f>
        <v>125</v>
      </c>
      <c r="AF183" s="50">
        <f>[1]集計FORM!EM183</f>
        <v>106</v>
      </c>
      <c r="AG183" s="50">
        <f>[1]集計FORM!EO183</f>
        <v>7.2</v>
      </c>
      <c r="AH183" s="50">
        <f>[1]集計FORM!EP183</f>
        <v>50.2</v>
      </c>
      <c r="AI183" s="50">
        <f>[1]集計FORM!EQ183</f>
        <v>42.6</v>
      </c>
      <c r="AJ183" s="48">
        <f>[1]集計FORM!ER183</f>
        <v>54.3</v>
      </c>
      <c r="AK183" s="50">
        <f>[1]集計FORM!ES183</f>
        <v>0</v>
      </c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48"/>
      <c r="ES183" s="50"/>
    </row>
    <row r="184" spans="1:149" x14ac:dyDescent="0.15">
      <c r="A184" s="44" t="s">
        <v>157</v>
      </c>
      <c r="B184" s="44" t="s">
        <v>158</v>
      </c>
      <c r="C184" s="44" t="s">
        <v>470</v>
      </c>
      <c r="D184">
        <v>2</v>
      </c>
      <c r="E184" s="50">
        <f>[1]集計FORM!E184</f>
        <v>286</v>
      </c>
      <c r="F184" s="50">
        <f>[1]集計FORM!F184</f>
        <v>4</v>
      </c>
      <c r="G184" s="50">
        <f>[1]集計FORM!L184</f>
        <v>9</v>
      </c>
      <c r="H184" s="50">
        <f>[1]集計FORM!R184</f>
        <v>12</v>
      </c>
      <c r="I184" s="50">
        <f>[1]集計FORM!X184</f>
        <v>9</v>
      </c>
      <c r="J184" s="50">
        <f>[1]集計FORM!AD184</f>
        <v>12</v>
      </c>
      <c r="K184" s="50">
        <f>[1]集計FORM!AJ184</f>
        <v>4</v>
      </c>
      <c r="L184" s="50">
        <f>[1]集計FORM!AP184</f>
        <v>8</v>
      </c>
      <c r="M184" s="50">
        <f>[1]集計FORM!AV184</f>
        <v>10</v>
      </c>
      <c r="N184" s="50">
        <f>[1]集計FORM!BB184</f>
        <v>12</v>
      </c>
      <c r="O184" s="50">
        <f>[1]集計FORM!BH184</f>
        <v>13</v>
      </c>
      <c r="P184" s="50">
        <f>[1]集計FORM!BN184</f>
        <v>21</v>
      </c>
      <c r="Q184" s="50">
        <f>[1]集計FORM!BT184</f>
        <v>20</v>
      </c>
      <c r="R184" s="50">
        <f>[1]集計FORM!BZ184</f>
        <v>21</v>
      </c>
      <c r="S184" s="50">
        <f>[1]集計FORM!CF184</f>
        <v>27</v>
      </c>
      <c r="T184" s="50">
        <f>[1]集計FORM!CL184</f>
        <v>32</v>
      </c>
      <c r="U184" s="50">
        <f>[1]集計FORM!CR184</f>
        <v>25</v>
      </c>
      <c r="V184" s="50">
        <f>[1]集計FORM!CX184</f>
        <v>12</v>
      </c>
      <c r="W184" s="50">
        <f>[1]集計FORM!DD184</f>
        <v>21</v>
      </c>
      <c r="X184" s="50">
        <f>[1]集計FORM!DJ184</f>
        <v>7</v>
      </c>
      <c r="Y184" s="50">
        <f>[1]集計FORM!DP184</f>
        <v>5</v>
      </c>
      <c r="Z184" s="50">
        <f>[1]集計FORM!DV184</f>
        <v>1</v>
      </c>
      <c r="AA184" s="50">
        <f>[1]集計FORM!EB184</f>
        <v>1</v>
      </c>
      <c r="AB184" s="50">
        <f>[1]集計FORM!EH184</f>
        <v>0</v>
      </c>
      <c r="AC184" s="50">
        <f t="shared" si="2"/>
        <v>2</v>
      </c>
      <c r="AD184" s="50">
        <f>[1]集計FORM!EK184</f>
        <v>25</v>
      </c>
      <c r="AE184" s="50">
        <f>[1]集計FORM!EL184</f>
        <v>130</v>
      </c>
      <c r="AF184" s="50">
        <f>[1]集計FORM!EM184</f>
        <v>131</v>
      </c>
      <c r="AG184" s="50">
        <f>[1]集計FORM!EO184</f>
        <v>8.6999999999999993</v>
      </c>
      <c r="AH184" s="50">
        <f>[1]集計FORM!EP184</f>
        <v>45.5</v>
      </c>
      <c r="AI184" s="50">
        <f>[1]集計FORM!EQ184</f>
        <v>45.8</v>
      </c>
      <c r="AJ184" s="48">
        <f>[1]集計FORM!ER184</f>
        <v>56.5</v>
      </c>
      <c r="AK184" s="50">
        <f>[1]集計FORM!ES184</f>
        <v>0</v>
      </c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48"/>
      <c r="ES184" s="50"/>
    </row>
    <row r="185" spans="1:149" x14ac:dyDescent="0.15">
      <c r="A185" s="44" t="s">
        <v>159</v>
      </c>
      <c r="B185" s="44" t="s">
        <v>160</v>
      </c>
      <c r="C185" s="44" t="s">
        <v>471</v>
      </c>
      <c r="D185">
        <v>0</v>
      </c>
      <c r="E185" s="50">
        <f>[1]集計FORM!E185</f>
        <v>237</v>
      </c>
      <c r="F185" s="50">
        <f>[1]集計FORM!F185</f>
        <v>5</v>
      </c>
      <c r="G185" s="50">
        <f>[1]集計FORM!L185</f>
        <v>7</v>
      </c>
      <c r="H185" s="50">
        <f>[1]集計FORM!R185</f>
        <v>11</v>
      </c>
      <c r="I185" s="50">
        <f>[1]集計FORM!X185</f>
        <v>5</v>
      </c>
      <c r="J185" s="50">
        <f>[1]集計FORM!AD185</f>
        <v>4</v>
      </c>
      <c r="K185" s="50">
        <f>[1]集計FORM!AJ185</f>
        <v>3</v>
      </c>
      <c r="L185" s="50">
        <f>[1]集計FORM!AP185</f>
        <v>7</v>
      </c>
      <c r="M185" s="50">
        <f>[1]集計FORM!AV185</f>
        <v>6</v>
      </c>
      <c r="N185" s="50">
        <f>[1]集計FORM!BB185</f>
        <v>10</v>
      </c>
      <c r="O185" s="50">
        <f>[1]集計FORM!BH185</f>
        <v>15</v>
      </c>
      <c r="P185" s="50">
        <f>[1]集計FORM!BN185</f>
        <v>13</v>
      </c>
      <c r="Q185" s="50">
        <f>[1]集計FORM!BT185</f>
        <v>10</v>
      </c>
      <c r="R185" s="50">
        <f>[1]集計FORM!BZ185</f>
        <v>21</v>
      </c>
      <c r="S185" s="50">
        <f>[1]集計FORM!CF185</f>
        <v>14</v>
      </c>
      <c r="T185" s="50">
        <f>[1]集計FORM!CL185</f>
        <v>27</v>
      </c>
      <c r="U185" s="50">
        <f>[1]集計FORM!CR185</f>
        <v>28</v>
      </c>
      <c r="V185" s="50">
        <f>[1]集計FORM!CX185</f>
        <v>24</v>
      </c>
      <c r="W185" s="50">
        <f>[1]集計FORM!DD185</f>
        <v>14</v>
      </c>
      <c r="X185" s="50">
        <f>[1]集計FORM!DJ185</f>
        <v>10</v>
      </c>
      <c r="Y185" s="50">
        <f>[1]集計FORM!DP185</f>
        <v>3</v>
      </c>
      <c r="Z185" s="50">
        <f>[1]集計FORM!DV185</f>
        <v>0</v>
      </c>
      <c r="AA185" s="50">
        <f>[1]集計FORM!EB185</f>
        <v>0</v>
      </c>
      <c r="AB185" s="50">
        <f>[1]集計FORM!EH185</f>
        <v>0</v>
      </c>
      <c r="AC185" s="50">
        <f t="shared" si="2"/>
        <v>0</v>
      </c>
      <c r="AD185" s="50">
        <f>[1]集計FORM!EK185</f>
        <v>23</v>
      </c>
      <c r="AE185" s="50">
        <f>[1]集計FORM!EL185</f>
        <v>94</v>
      </c>
      <c r="AF185" s="50">
        <f>[1]集計FORM!EM185</f>
        <v>120</v>
      </c>
      <c r="AG185" s="50">
        <f>[1]集計FORM!EO185</f>
        <v>9.6999999999999993</v>
      </c>
      <c r="AH185" s="50">
        <f>[1]集計FORM!EP185</f>
        <v>39.700000000000003</v>
      </c>
      <c r="AI185" s="50">
        <f>[1]集計FORM!EQ185</f>
        <v>50.6</v>
      </c>
      <c r="AJ185" s="48">
        <f>[1]集計FORM!ER185</f>
        <v>59.1</v>
      </c>
      <c r="AK185" s="50">
        <f>[1]集計FORM!ES185</f>
        <v>98</v>
      </c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48"/>
      <c r="ES185" s="50"/>
    </row>
    <row r="186" spans="1:149" x14ac:dyDescent="0.15">
      <c r="A186" s="44" t="s">
        <v>159</v>
      </c>
      <c r="B186" s="44" t="s">
        <v>160</v>
      </c>
      <c r="C186" s="44" t="s">
        <v>471</v>
      </c>
      <c r="D186">
        <v>1</v>
      </c>
      <c r="E186" s="50">
        <f>[1]集計FORM!E186</f>
        <v>112</v>
      </c>
      <c r="F186" s="50">
        <f>[1]集計FORM!F186</f>
        <v>3</v>
      </c>
      <c r="G186" s="50">
        <f>[1]集計FORM!L186</f>
        <v>3</v>
      </c>
      <c r="H186" s="50">
        <f>[1]集計FORM!R186</f>
        <v>2</v>
      </c>
      <c r="I186" s="50">
        <f>[1]集計FORM!X186</f>
        <v>1</v>
      </c>
      <c r="J186" s="50">
        <f>[1]集計FORM!AD186</f>
        <v>1</v>
      </c>
      <c r="K186" s="50">
        <f>[1]集計FORM!AJ186</f>
        <v>2</v>
      </c>
      <c r="L186" s="50">
        <f>[1]集計FORM!AP186</f>
        <v>5</v>
      </c>
      <c r="M186" s="50">
        <f>[1]集計FORM!AV186</f>
        <v>4</v>
      </c>
      <c r="N186" s="50">
        <f>[1]集計FORM!BB186</f>
        <v>5</v>
      </c>
      <c r="O186" s="50">
        <f>[1]集計FORM!BH186</f>
        <v>9</v>
      </c>
      <c r="P186" s="50">
        <f>[1]集計FORM!BN186</f>
        <v>8</v>
      </c>
      <c r="Q186" s="50">
        <f>[1]集計FORM!BT186</f>
        <v>6</v>
      </c>
      <c r="R186" s="50">
        <f>[1]集計FORM!BZ186</f>
        <v>13</v>
      </c>
      <c r="S186" s="50">
        <f>[1]集計FORM!CF186</f>
        <v>8</v>
      </c>
      <c r="T186" s="50">
        <f>[1]集計FORM!CL186</f>
        <v>14</v>
      </c>
      <c r="U186" s="50">
        <f>[1]集計FORM!CR186</f>
        <v>12</v>
      </c>
      <c r="V186" s="50">
        <f>[1]集計FORM!CX186</f>
        <v>11</v>
      </c>
      <c r="W186" s="50">
        <f>[1]集計FORM!DD186</f>
        <v>0</v>
      </c>
      <c r="X186" s="50">
        <f>[1]集計FORM!DJ186</f>
        <v>5</v>
      </c>
      <c r="Y186" s="50">
        <f>[1]集計FORM!DP186</f>
        <v>0</v>
      </c>
      <c r="Z186" s="50">
        <f>[1]集計FORM!DV186</f>
        <v>0</v>
      </c>
      <c r="AA186" s="50">
        <f>[1]集計FORM!EB186</f>
        <v>0</v>
      </c>
      <c r="AB186" s="50">
        <f>[1]集計FORM!EH186</f>
        <v>0</v>
      </c>
      <c r="AC186" s="50">
        <f t="shared" si="2"/>
        <v>0</v>
      </c>
      <c r="AD186" s="50">
        <f>[1]集計FORM!EK186</f>
        <v>8</v>
      </c>
      <c r="AE186" s="50">
        <f>[1]集計FORM!EL186</f>
        <v>54</v>
      </c>
      <c r="AF186" s="50">
        <f>[1]集計FORM!EM186</f>
        <v>50</v>
      </c>
      <c r="AG186" s="50">
        <f>[1]集計FORM!EO186</f>
        <v>7.1</v>
      </c>
      <c r="AH186" s="50">
        <f>[1]集計FORM!EP186</f>
        <v>48.2</v>
      </c>
      <c r="AI186" s="50">
        <f>[1]集計FORM!EQ186</f>
        <v>44.6</v>
      </c>
      <c r="AJ186" s="48">
        <f>[1]集計FORM!ER186</f>
        <v>58</v>
      </c>
      <c r="AK186" s="50">
        <f>[1]集計FORM!ES186</f>
        <v>0</v>
      </c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48"/>
      <c r="ES186" s="50"/>
    </row>
    <row r="187" spans="1:149" x14ac:dyDescent="0.15">
      <c r="A187" s="44" t="s">
        <v>159</v>
      </c>
      <c r="B187" s="44" t="s">
        <v>160</v>
      </c>
      <c r="C187" s="44" t="s">
        <v>471</v>
      </c>
      <c r="D187">
        <v>2</v>
      </c>
      <c r="E187" s="50">
        <f>[1]集計FORM!E187</f>
        <v>125</v>
      </c>
      <c r="F187" s="50">
        <f>[1]集計FORM!F187</f>
        <v>2</v>
      </c>
      <c r="G187" s="50">
        <f>[1]集計FORM!L187</f>
        <v>4</v>
      </c>
      <c r="H187" s="50">
        <f>[1]集計FORM!R187</f>
        <v>9</v>
      </c>
      <c r="I187" s="50">
        <f>[1]集計FORM!X187</f>
        <v>4</v>
      </c>
      <c r="J187" s="50">
        <f>[1]集計FORM!AD187</f>
        <v>3</v>
      </c>
      <c r="K187" s="50">
        <f>[1]集計FORM!AJ187</f>
        <v>1</v>
      </c>
      <c r="L187" s="50">
        <f>[1]集計FORM!AP187</f>
        <v>2</v>
      </c>
      <c r="M187" s="50">
        <f>[1]集計FORM!AV187</f>
        <v>2</v>
      </c>
      <c r="N187" s="50">
        <f>[1]集計FORM!BB187</f>
        <v>5</v>
      </c>
      <c r="O187" s="50">
        <f>[1]集計FORM!BH187</f>
        <v>6</v>
      </c>
      <c r="P187" s="50">
        <f>[1]集計FORM!BN187</f>
        <v>5</v>
      </c>
      <c r="Q187" s="50">
        <f>[1]集計FORM!BT187</f>
        <v>4</v>
      </c>
      <c r="R187" s="50">
        <f>[1]集計FORM!BZ187</f>
        <v>8</v>
      </c>
      <c r="S187" s="50">
        <f>[1]集計FORM!CF187</f>
        <v>6</v>
      </c>
      <c r="T187" s="50">
        <f>[1]集計FORM!CL187</f>
        <v>13</v>
      </c>
      <c r="U187" s="50">
        <f>[1]集計FORM!CR187</f>
        <v>16</v>
      </c>
      <c r="V187" s="50">
        <f>[1]集計FORM!CX187</f>
        <v>13</v>
      </c>
      <c r="W187" s="50">
        <f>[1]集計FORM!DD187</f>
        <v>14</v>
      </c>
      <c r="X187" s="50">
        <f>[1]集計FORM!DJ187</f>
        <v>5</v>
      </c>
      <c r="Y187" s="50">
        <f>[1]集計FORM!DP187</f>
        <v>3</v>
      </c>
      <c r="Z187" s="50">
        <f>[1]集計FORM!DV187</f>
        <v>0</v>
      </c>
      <c r="AA187" s="50">
        <f>[1]集計FORM!EB187</f>
        <v>0</v>
      </c>
      <c r="AB187" s="50">
        <f>[1]集計FORM!EH187</f>
        <v>0</v>
      </c>
      <c r="AC187" s="50">
        <f t="shared" si="2"/>
        <v>0</v>
      </c>
      <c r="AD187" s="50">
        <f>[1]集計FORM!EK187</f>
        <v>15</v>
      </c>
      <c r="AE187" s="50">
        <f>[1]集計FORM!EL187</f>
        <v>40</v>
      </c>
      <c r="AF187" s="50">
        <f>[1]集計FORM!EM187</f>
        <v>70</v>
      </c>
      <c r="AG187" s="50">
        <f>[1]集計FORM!EO187</f>
        <v>12</v>
      </c>
      <c r="AH187" s="50">
        <f>[1]集計FORM!EP187</f>
        <v>32</v>
      </c>
      <c r="AI187" s="50">
        <f>[1]集計FORM!EQ187</f>
        <v>56</v>
      </c>
      <c r="AJ187" s="48">
        <f>[1]集計FORM!ER187</f>
        <v>60.1</v>
      </c>
      <c r="AK187" s="50">
        <f>[1]集計FORM!ES187</f>
        <v>0</v>
      </c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48"/>
      <c r="ES187" s="50"/>
    </row>
    <row r="188" spans="1:149" x14ac:dyDescent="0.15">
      <c r="A188" s="44" t="s">
        <v>161</v>
      </c>
      <c r="B188" s="44" t="s">
        <v>162</v>
      </c>
      <c r="C188" s="44" t="s">
        <v>472</v>
      </c>
      <c r="D188">
        <v>0</v>
      </c>
      <c r="E188" s="50">
        <f>[1]集計FORM!E188</f>
        <v>117</v>
      </c>
      <c r="F188" s="50">
        <f>[1]集計FORM!F188</f>
        <v>8</v>
      </c>
      <c r="G188" s="50">
        <f>[1]集計FORM!L188</f>
        <v>12</v>
      </c>
      <c r="H188" s="50">
        <f>[1]集計FORM!R188</f>
        <v>13</v>
      </c>
      <c r="I188" s="50">
        <f>[1]集計FORM!X188</f>
        <v>9</v>
      </c>
      <c r="J188" s="50">
        <f>[1]集計FORM!AD188</f>
        <v>5</v>
      </c>
      <c r="K188" s="50">
        <f>[1]集計FORM!AJ188</f>
        <v>3</v>
      </c>
      <c r="L188" s="50">
        <f>[1]集計FORM!AP188</f>
        <v>3</v>
      </c>
      <c r="M188" s="50">
        <f>[1]集計FORM!AV188</f>
        <v>4</v>
      </c>
      <c r="N188" s="50">
        <f>[1]集計FORM!BB188</f>
        <v>9</v>
      </c>
      <c r="O188" s="50">
        <f>[1]集計FORM!BH188</f>
        <v>7</v>
      </c>
      <c r="P188" s="50">
        <f>[1]集計FORM!BN188</f>
        <v>6</v>
      </c>
      <c r="Q188" s="50">
        <f>[1]集計FORM!BT188</f>
        <v>5</v>
      </c>
      <c r="R188" s="50">
        <f>[1]集計FORM!BZ188</f>
        <v>5</v>
      </c>
      <c r="S188" s="50">
        <f>[1]集計FORM!CF188</f>
        <v>1</v>
      </c>
      <c r="T188" s="50">
        <f>[1]集計FORM!CL188</f>
        <v>5</v>
      </c>
      <c r="U188" s="50">
        <f>[1]集計FORM!CR188</f>
        <v>5</v>
      </c>
      <c r="V188" s="50">
        <f>[1]集計FORM!CX188</f>
        <v>3</v>
      </c>
      <c r="W188" s="50">
        <f>[1]集計FORM!DD188</f>
        <v>9</v>
      </c>
      <c r="X188" s="50">
        <f>[1]集計FORM!DJ188</f>
        <v>3</v>
      </c>
      <c r="Y188" s="50">
        <f>[1]集計FORM!DP188</f>
        <v>2</v>
      </c>
      <c r="Z188" s="50">
        <f>[1]集計FORM!DV188</f>
        <v>0</v>
      </c>
      <c r="AA188" s="50">
        <f>[1]集計FORM!EB188</f>
        <v>0</v>
      </c>
      <c r="AB188" s="50">
        <f>[1]集計FORM!EH188</f>
        <v>0</v>
      </c>
      <c r="AC188" s="50">
        <f t="shared" si="2"/>
        <v>0</v>
      </c>
      <c r="AD188" s="50">
        <f>[1]集計FORM!EK188</f>
        <v>33</v>
      </c>
      <c r="AE188" s="50">
        <f>[1]集計FORM!EL188</f>
        <v>56</v>
      </c>
      <c r="AF188" s="50">
        <f>[1]集計FORM!EM188</f>
        <v>28</v>
      </c>
      <c r="AG188" s="50">
        <f>[1]集計FORM!EO188</f>
        <v>28.2</v>
      </c>
      <c r="AH188" s="50">
        <f>[1]集計FORM!EP188</f>
        <v>47.9</v>
      </c>
      <c r="AI188" s="50">
        <f>[1]集計FORM!EQ188</f>
        <v>23.9</v>
      </c>
      <c r="AJ188" s="48">
        <f>[1]集計FORM!ER188</f>
        <v>40.799999999999997</v>
      </c>
      <c r="AK188" s="50">
        <f>[1]集計FORM!ES188</f>
        <v>97</v>
      </c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48"/>
      <c r="ES188" s="50"/>
    </row>
    <row r="189" spans="1:149" x14ac:dyDescent="0.15">
      <c r="A189" s="44" t="s">
        <v>161</v>
      </c>
      <c r="B189" s="44" t="s">
        <v>162</v>
      </c>
      <c r="C189" s="44" t="s">
        <v>472</v>
      </c>
      <c r="D189">
        <v>1</v>
      </c>
      <c r="E189" s="50">
        <f>[1]集計FORM!E189</f>
        <v>57</v>
      </c>
      <c r="F189" s="50">
        <f>[1]集計FORM!F189</f>
        <v>4</v>
      </c>
      <c r="G189" s="50">
        <f>[1]集計FORM!L189</f>
        <v>8</v>
      </c>
      <c r="H189" s="50">
        <f>[1]集計FORM!R189</f>
        <v>6</v>
      </c>
      <c r="I189" s="50">
        <f>[1]集計FORM!X189</f>
        <v>6</v>
      </c>
      <c r="J189" s="50">
        <f>[1]集計FORM!AD189</f>
        <v>2</v>
      </c>
      <c r="K189" s="50">
        <f>[1]集計FORM!AJ189</f>
        <v>1</v>
      </c>
      <c r="L189" s="50">
        <f>[1]集計FORM!AP189</f>
        <v>1</v>
      </c>
      <c r="M189" s="50">
        <f>[1]集計FORM!AV189</f>
        <v>2</v>
      </c>
      <c r="N189" s="50">
        <f>[1]集計FORM!BB189</f>
        <v>4</v>
      </c>
      <c r="O189" s="50">
        <f>[1]集計FORM!BH189</f>
        <v>4</v>
      </c>
      <c r="P189" s="50">
        <f>[1]集計FORM!BN189</f>
        <v>2</v>
      </c>
      <c r="Q189" s="50">
        <f>[1]集計FORM!BT189</f>
        <v>4</v>
      </c>
      <c r="R189" s="50">
        <f>[1]集計FORM!BZ189</f>
        <v>3</v>
      </c>
      <c r="S189" s="50">
        <f>[1]集計FORM!CF189</f>
        <v>1</v>
      </c>
      <c r="T189" s="50">
        <f>[1]集計FORM!CL189</f>
        <v>3</v>
      </c>
      <c r="U189" s="50">
        <f>[1]集計FORM!CR189</f>
        <v>0</v>
      </c>
      <c r="V189" s="50">
        <f>[1]集計FORM!CX189</f>
        <v>1</v>
      </c>
      <c r="W189" s="50">
        <f>[1]集計FORM!DD189</f>
        <v>4</v>
      </c>
      <c r="X189" s="50">
        <f>[1]集計FORM!DJ189</f>
        <v>1</v>
      </c>
      <c r="Y189" s="50">
        <f>[1]集計FORM!DP189</f>
        <v>0</v>
      </c>
      <c r="Z189" s="50">
        <f>[1]集計FORM!DV189</f>
        <v>0</v>
      </c>
      <c r="AA189" s="50">
        <f>[1]集計FORM!EB189</f>
        <v>0</v>
      </c>
      <c r="AB189" s="50">
        <f>[1]集計FORM!EH189</f>
        <v>0</v>
      </c>
      <c r="AC189" s="50">
        <f t="shared" si="2"/>
        <v>0</v>
      </c>
      <c r="AD189" s="50">
        <f>[1]集計FORM!EK189</f>
        <v>18</v>
      </c>
      <c r="AE189" s="50">
        <f>[1]集計FORM!EL189</f>
        <v>29</v>
      </c>
      <c r="AF189" s="50">
        <f>[1]集計FORM!EM189</f>
        <v>10</v>
      </c>
      <c r="AG189" s="50">
        <f>[1]集計FORM!EO189</f>
        <v>31.6</v>
      </c>
      <c r="AH189" s="50">
        <f>[1]集計FORM!EP189</f>
        <v>50.9</v>
      </c>
      <c r="AI189" s="50">
        <f>[1]集計FORM!EQ189</f>
        <v>17.5</v>
      </c>
      <c r="AJ189" s="48">
        <f>[1]集計FORM!ER189</f>
        <v>36.799999999999997</v>
      </c>
      <c r="AK189" s="50">
        <f>[1]集計FORM!ES189</f>
        <v>0</v>
      </c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48"/>
      <c r="ES189" s="50"/>
    </row>
    <row r="190" spans="1:149" x14ac:dyDescent="0.15">
      <c r="A190" s="44" t="s">
        <v>161</v>
      </c>
      <c r="B190" s="44" t="s">
        <v>162</v>
      </c>
      <c r="C190" s="44" t="s">
        <v>472</v>
      </c>
      <c r="D190">
        <v>2</v>
      </c>
      <c r="E190" s="50">
        <f>[1]集計FORM!E190</f>
        <v>60</v>
      </c>
      <c r="F190" s="50">
        <f>[1]集計FORM!F190</f>
        <v>4</v>
      </c>
      <c r="G190" s="50">
        <f>[1]集計FORM!L190</f>
        <v>4</v>
      </c>
      <c r="H190" s="50">
        <f>[1]集計FORM!R190</f>
        <v>7</v>
      </c>
      <c r="I190" s="50">
        <f>[1]集計FORM!X190</f>
        <v>3</v>
      </c>
      <c r="J190" s="50">
        <f>[1]集計FORM!AD190</f>
        <v>3</v>
      </c>
      <c r="K190" s="50">
        <f>[1]集計FORM!AJ190</f>
        <v>2</v>
      </c>
      <c r="L190" s="50">
        <f>[1]集計FORM!AP190</f>
        <v>2</v>
      </c>
      <c r="M190" s="50">
        <f>[1]集計FORM!AV190</f>
        <v>2</v>
      </c>
      <c r="N190" s="50">
        <f>[1]集計FORM!BB190</f>
        <v>5</v>
      </c>
      <c r="O190" s="50">
        <f>[1]集計FORM!BH190</f>
        <v>3</v>
      </c>
      <c r="P190" s="50">
        <f>[1]集計FORM!BN190</f>
        <v>4</v>
      </c>
      <c r="Q190" s="50">
        <f>[1]集計FORM!BT190</f>
        <v>1</v>
      </c>
      <c r="R190" s="50">
        <f>[1]集計FORM!BZ190</f>
        <v>2</v>
      </c>
      <c r="S190" s="50">
        <f>[1]集計FORM!CF190</f>
        <v>0</v>
      </c>
      <c r="T190" s="50">
        <f>[1]集計FORM!CL190</f>
        <v>2</v>
      </c>
      <c r="U190" s="50">
        <f>[1]集計FORM!CR190</f>
        <v>5</v>
      </c>
      <c r="V190" s="50">
        <f>[1]集計FORM!CX190</f>
        <v>2</v>
      </c>
      <c r="W190" s="50">
        <f>[1]集計FORM!DD190</f>
        <v>5</v>
      </c>
      <c r="X190" s="50">
        <f>[1]集計FORM!DJ190</f>
        <v>2</v>
      </c>
      <c r="Y190" s="50">
        <f>[1]集計FORM!DP190</f>
        <v>2</v>
      </c>
      <c r="Z190" s="50">
        <f>[1]集計FORM!DV190</f>
        <v>0</v>
      </c>
      <c r="AA190" s="50">
        <f>[1]集計FORM!EB190</f>
        <v>0</v>
      </c>
      <c r="AB190" s="50">
        <f>[1]集計FORM!EH190</f>
        <v>0</v>
      </c>
      <c r="AC190" s="50">
        <f t="shared" si="2"/>
        <v>0</v>
      </c>
      <c r="AD190" s="50">
        <f>[1]集計FORM!EK190</f>
        <v>15</v>
      </c>
      <c r="AE190" s="50">
        <f>[1]集計FORM!EL190</f>
        <v>27</v>
      </c>
      <c r="AF190" s="50">
        <f>[1]集計FORM!EM190</f>
        <v>18</v>
      </c>
      <c r="AG190" s="50">
        <f>[1]集計FORM!EO190</f>
        <v>25</v>
      </c>
      <c r="AH190" s="50">
        <f>[1]集計FORM!EP190</f>
        <v>45</v>
      </c>
      <c r="AI190" s="50">
        <f>[1]集計FORM!EQ190</f>
        <v>30</v>
      </c>
      <c r="AJ190" s="48">
        <f>[1]集計FORM!ER190</f>
        <v>44.5</v>
      </c>
      <c r="AK190" s="50">
        <f>[1]集計FORM!ES190</f>
        <v>0</v>
      </c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48"/>
      <c r="ES190" s="50"/>
    </row>
    <row r="191" spans="1:149" x14ac:dyDescent="0.15">
      <c r="A191" s="44" t="s">
        <v>163</v>
      </c>
      <c r="B191" s="44" t="s">
        <v>164</v>
      </c>
      <c r="C191" s="44" t="s">
        <v>473</v>
      </c>
      <c r="D191">
        <v>0</v>
      </c>
      <c r="E191" s="50">
        <f>[1]集計FORM!E191</f>
        <v>86</v>
      </c>
      <c r="F191" s="50">
        <f>[1]集計FORM!F191</f>
        <v>1</v>
      </c>
      <c r="G191" s="50">
        <f>[1]集計FORM!L191</f>
        <v>1</v>
      </c>
      <c r="H191" s="50">
        <f>[1]集計FORM!R191</f>
        <v>5</v>
      </c>
      <c r="I191" s="50">
        <f>[1]集計FORM!X191</f>
        <v>4</v>
      </c>
      <c r="J191" s="50">
        <f>[1]集計FORM!AD191</f>
        <v>5</v>
      </c>
      <c r="K191" s="50">
        <f>[1]集計FORM!AJ191</f>
        <v>1</v>
      </c>
      <c r="L191" s="50">
        <f>[1]集計FORM!AP191</f>
        <v>0</v>
      </c>
      <c r="M191" s="50">
        <f>[1]集計FORM!AV191</f>
        <v>2</v>
      </c>
      <c r="N191" s="50">
        <f>[1]集計FORM!BB191</f>
        <v>1</v>
      </c>
      <c r="O191" s="50">
        <f>[1]集計FORM!BH191</f>
        <v>4</v>
      </c>
      <c r="P191" s="50">
        <f>[1]集計FORM!BN191</f>
        <v>4</v>
      </c>
      <c r="Q191" s="50">
        <f>[1]集計FORM!BT191</f>
        <v>9</v>
      </c>
      <c r="R191" s="50">
        <f>[1]集計FORM!BZ191</f>
        <v>8</v>
      </c>
      <c r="S191" s="50">
        <f>[1]集計FORM!CF191</f>
        <v>7</v>
      </c>
      <c r="T191" s="50">
        <f>[1]集計FORM!CL191</f>
        <v>3</v>
      </c>
      <c r="U191" s="50">
        <f>[1]集計FORM!CR191</f>
        <v>4</v>
      </c>
      <c r="V191" s="50">
        <f>[1]集計FORM!CX191</f>
        <v>7</v>
      </c>
      <c r="W191" s="50">
        <f>[1]集計FORM!DD191</f>
        <v>9</v>
      </c>
      <c r="X191" s="50">
        <f>[1]集計FORM!DJ191</f>
        <v>8</v>
      </c>
      <c r="Y191" s="50">
        <f>[1]集計FORM!DP191</f>
        <v>3</v>
      </c>
      <c r="Z191" s="50">
        <f>[1]集計FORM!DV191</f>
        <v>0</v>
      </c>
      <c r="AA191" s="50">
        <f>[1]集計FORM!EB191</f>
        <v>0</v>
      </c>
      <c r="AB191" s="50">
        <f>[1]集計FORM!EH191</f>
        <v>0</v>
      </c>
      <c r="AC191" s="50">
        <f t="shared" si="2"/>
        <v>0</v>
      </c>
      <c r="AD191" s="50">
        <f>[1]集計FORM!EK191</f>
        <v>7</v>
      </c>
      <c r="AE191" s="50">
        <f>[1]集計FORM!EL191</f>
        <v>38</v>
      </c>
      <c r="AF191" s="50">
        <f>[1]集計FORM!EM191</f>
        <v>41</v>
      </c>
      <c r="AG191" s="50">
        <f>[1]集計FORM!EO191</f>
        <v>8.1</v>
      </c>
      <c r="AH191" s="50">
        <f>[1]集計FORM!EP191</f>
        <v>44.2</v>
      </c>
      <c r="AI191" s="50">
        <f>[1]集計FORM!EQ191</f>
        <v>47.7</v>
      </c>
      <c r="AJ191" s="48">
        <f>[1]集計FORM!ER191</f>
        <v>60.3</v>
      </c>
      <c r="AK191" s="50">
        <f>[1]集計FORM!ES191</f>
        <v>99</v>
      </c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48"/>
      <c r="ES191" s="50"/>
    </row>
    <row r="192" spans="1:149" x14ac:dyDescent="0.15">
      <c r="A192" s="44" t="s">
        <v>163</v>
      </c>
      <c r="B192" s="44" t="s">
        <v>164</v>
      </c>
      <c r="C192" s="44" t="s">
        <v>473</v>
      </c>
      <c r="D192">
        <v>1</v>
      </c>
      <c r="E192" s="50">
        <f>[1]集計FORM!E192</f>
        <v>42</v>
      </c>
      <c r="F192" s="50">
        <f>[1]集計FORM!F192</f>
        <v>0</v>
      </c>
      <c r="G192" s="50">
        <f>[1]集計FORM!L192</f>
        <v>1</v>
      </c>
      <c r="H192" s="50">
        <f>[1]集計FORM!R192</f>
        <v>4</v>
      </c>
      <c r="I192" s="50">
        <f>[1]集計FORM!X192</f>
        <v>1</v>
      </c>
      <c r="J192" s="50">
        <f>[1]集計FORM!AD192</f>
        <v>5</v>
      </c>
      <c r="K192" s="50">
        <f>[1]集計FORM!AJ192</f>
        <v>0</v>
      </c>
      <c r="L192" s="50">
        <f>[1]集計FORM!AP192</f>
        <v>0</v>
      </c>
      <c r="M192" s="50">
        <f>[1]集計FORM!AV192</f>
        <v>1</v>
      </c>
      <c r="N192" s="50">
        <f>[1]集計FORM!BB192</f>
        <v>0</v>
      </c>
      <c r="O192" s="50">
        <f>[1]集計FORM!BH192</f>
        <v>2</v>
      </c>
      <c r="P192" s="50">
        <f>[1]集計FORM!BN192</f>
        <v>1</v>
      </c>
      <c r="Q192" s="50">
        <f>[1]集計FORM!BT192</f>
        <v>5</v>
      </c>
      <c r="R192" s="50">
        <f>[1]集計FORM!BZ192</f>
        <v>3</v>
      </c>
      <c r="S192" s="50">
        <f>[1]集計FORM!CF192</f>
        <v>4</v>
      </c>
      <c r="T192" s="50">
        <f>[1]集計FORM!CL192</f>
        <v>2</v>
      </c>
      <c r="U192" s="50">
        <f>[1]集計FORM!CR192</f>
        <v>2</v>
      </c>
      <c r="V192" s="50">
        <f>[1]集計FORM!CX192</f>
        <v>1</v>
      </c>
      <c r="W192" s="50">
        <f>[1]集計FORM!DD192</f>
        <v>3</v>
      </c>
      <c r="X192" s="50">
        <f>[1]集計FORM!DJ192</f>
        <v>6</v>
      </c>
      <c r="Y192" s="50">
        <f>[1]集計FORM!DP192</f>
        <v>1</v>
      </c>
      <c r="Z192" s="50">
        <f>[1]集計FORM!DV192</f>
        <v>0</v>
      </c>
      <c r="AA192" s="50">
        <f>[1]集計FORM!EB192</f>
        <v>0</v>
      </c>
      <c r="AB192" s="50">
        <f>[1]集計FORM!EH192</f>
        <v>0</v>
      </c>
      <c r="AC192" s="50">
        <f t="shared" si="2"/>
        <v>0</v>
      </c>
      <c r="AD192" s="50">
        <f>[1]集計FORM!EK192</f>
        <v>5</v>
      </c>
      <c r="AE192" s="50">
        <f>[1]集計FORM!EL192</f>
        <v>18</v>
      </c>
      <c r="AF192" s="50">
        <f>[1]集計FORM!EM192</f>
        <v>19</v>
      </c>
      <c r="AG192" s="50">
        <f>[1]集計FORM!EO192</f>
        <v>11.9</v>
      </c>
      <c r="AH192" s="50">
        <f>[1]集計FORM!EP192</f>
        <v>42.9</v>
      </c>
      <c r="AI192" s="50">
        <f>[1]集計FORM!EQ192</f>
        <v>45.2</v>
      </c>
      <c r="AJ192" s="48">
        <f>[1]集計FORM!ER192</f>
        <v>57.1</v>
      </c>
      <c r="AK192" s="50">
        <f>[1]集計FORM!ES192</f>
        <v>0</v>
      </c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48"/>
      <c r="ES192" s="50"/>
    </row>
    <row r="193" spans="1:149" x14ac:dyDescent="0.15">
      <c r="A193" s="44" t="s">
        <v>163</v>
      </c>
      <c r="B193" s="44" t="s">
        <v>164</v>
      </c>
      <c r="C193" s="44" t="s">
        <v>473</v>
      </c>
      <c r="D193">
        <v>2</v>
      </c>
      <c r="E193" s="50">
        <f>[1]集計FORM!E193</f>
        <v>44</v>
      </c>
      <c r="F193" s="50">
        <f>[1]集計FORM!F193</f>
        <v>1</v>
      </c>
      <c r="G193" s="50">
        <f>[1]集計FORM!L193</f>
        <v>0</v>
      </c>
      <c r="H193" s="50">
        <f>[1]集計FORM!R193</f>
        <v>1</v>
      </c>
      <c r="I193" s="50">
        <f>[1]集計FORM!X193</f>
        <v>3</v>
      </c>
      <c r="J193" s="50">
        <f>[1]集計FORM!AD193</f>
        <v>0</v>
      </c>
      <c r="K193" s="50">
        <f>[1]集計FORM!AJ193</f>
        <v>1</v>
      </c>
      <c r="L193" s="50">
        <f>[1]集計FORM!AP193</f>
        <v>0</v>
      </c>
      <c r="M193" s="50">
        <f>[1]集計FORM!AV193</f>
        <v>1</v>
      </c>
      <c r="N193" s="50">
        <f>[1]集計FORM!BB193</f>
        <v>1</v>
      </c>
      <c r="O193" s="50">
        <f>[1]集計FORM!BH193</f>
        <v>2</v>
      </c>
      <c r="P193" s="50">
        <f>[1]集計FORM!BN193</f>
        <v>3</v>
      </c>
      <c r="Q193" s="50">
        <f>[1]集計FORM!BT193</f>
        <v>4</v>
      </c>
      <c r="R193" s="50">
        <f>[1]集計FORM!BZ193</f>
        <v>5</v>
      </c>
      <c r="S193" s="50">
        <f>[1]集計FORM!CF193</f>
        <v>3</v>
      </c>
      <c r="T193" s="50">
        <f>[1]集計FORM!CL193</f>
        <v>1</v>
      </c>
      <c r="U193" s="50">
        <f>[1]集計FORM!CR193</f>
        <v>2</v>
      </c>
      <c r="V193" s="50">
        <f>[1]集計FORM!CX193</f>
        <v>6</v>
      </c>
      <c r="W193" s="50">
        <f>[1]集計FORM!DD193</f>
        <v>6</v>
      </c>
      <c r="X193" s="50">
        <f>[1]集計FORM!DJ193</f>
        <v>2</v>
      </c>
      <c r="Y193" s="50">
        <f>[1]集計FORM!DP193</f>
        <v>2</v>
      </c>
      <c r="Z193" s="50">
        <f>[1]集計FORM!DV193</f>
        <v>0</v>
      </c>
      <c r="AA193" s="50">
        <f>[1]集計FORM!EB193</f>
        <v>0</v>
      </c>
      <c r="AB193" s="50">
        <f>[1]集計FORM!EH193</f>
        <v>0</v>
      </c>
      <c r="AC193" s="50">
        <f t="shared" si="2"/>
        <v>0</v>
      </c>
      <c r="AD193" s="50">
        <f>[1]集計FORM!EK193</f>
        <v>2</v>
      </c>
      <c r="AE193" s="50">
        <f>[1]集計FORM!EL193</f>
        <v>20</v>
      </c>
      <c r="AF193" s="50">
        <f>[1]集計FORM!EM193</f>
        <v>22</v>
      </c>
      <c r="AG193" s="50">
        <f>[1]集計FORM!EO193</f>
        <v>4.5</v>
      </c>
      <c r="AH193" s="50">
        <f>[1]集計FORM!EP193</f>
        <v>45.5</v>
      </c>
      <c r="AI193" s="50">
        <f>[1]集計FORM!EQ193</f>
        <v>50</v>
      </c>
      <c r="AJ193" s="48">
        <f>[1]集計FORM!ER193</f>
        <v>63.3</v>
      </c>
      <c r="AK193" s="50">
        <f>[1]集計FORM!ES193</f>
        <v>0</v>
      </c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48"/>
      <c r="ES193" s="50"/>
    </row>
    <row r="194" spans="1:149" x14ac:dyDescent="0.15">
      <c r="A194" s="44" t="s">
        <v>165</v>
      </c>
      <c r="B194" s="44" t="s">
        <v>166</v>
      </c>
      <c r="C194" s="44" t="s">
        <v>413</v>
      </c>
      <c r="D194">
        <v>0</v>
      </c>
      <c r="E194" s="50">
        <f>[1]集計FORM!E194</f>
        <v>105566</v>
      </c>
      <c r="F194" s="50">
        <f>[1]集計FORM!F194</f>
        <v>3718</v>
      </c>
      <c r="G194" s="50">
        <f>[1]集計FORM!L194</f>
        <v>4045</v>
      </c>
      <c r="H194" s="50">
        <f>[1]集計FORM!R194</f>
        <v>3931</v>
      </c>
      <c r="I194" s="50">
        <f>[1]集計FORM!X194</f>
        <v>4050</v>
      </c>
      <c r="J194" s="50">
        <f>[1]集計FORM!AD194</f>
        <v>5879</v>
      </c>
      <c r="K194" s="50">
        <f>[1]集計FORM!AJ194</f>
        <v>6581</v>
      </c>
      <c r="L194" s="50">
        <f>[1]集計FORM!AP194</f>
        <v>6524</v>
      </c>
      <c r="M194" s="50">
        <f>[1]集計FORM!AV194</f>
        <v>7232</v>
      </c>
      <c r="N194" s="50">
        <f>[1]集計FORM!BB194</f>
        <v>8080</v>
      </c>
      <c r="O194" s="50">
        <f>[1]集計FORM!BH194</f>
        <v>8813</v>
      </c>
      <c r="P194" s="50">
        <f>[1]集計FORM!BN194</f>
        <v>7691</v>
      </c>
      <c r="Q194" s="50">
        <f>[1]集計FORM!BT194</f>
        <v>6709</v>
      </c>
      <c r="R194" s="50">
        <f>[1]集計FORM!BZ194</f>
        <v>5479</v>
      </c>
      <c r="S194" s="50">
        <f>[1]集計FORM!CF194</f>
        <v>5464</v>
      </c>
      <c r="T194" s="50">
        <f>[1]集計FORM!CL194</f>
        <v>6852</v>
      </c>
      <c r="U194" s="50">
        <f>[1]集計FORM!CR194</f>
        <v>5169</v>
      </c>
      <c r="V194" s="50">
        <f>[1]集計FORM!CX194</f>
        <v>4184</v>
      </c>
      <c r="W194" s="50">
        <f>[1]集計FORM!DD194</f>
        <v>3159</v>
      </c>
      <c r="X194" s="50">
        <f>[1]集計FORM!DJ194</f>
        <v>1464</v>
      </c>
      <c r="Y194" s="50">
        <f>[1]集計FORM!DP194</f>
        <v>457</v>
      </c>
      <c r="Z194" s="50">
        <f>[1]集計FORM!DV194</f>
        <v>78</v>
      </c>
      <c r="AA194" s="50">
        <f>[1]集計FORM!EB194</f>
        <v>6</v>
      </c>
      <c r="AB194" s="50">
        <f>[1]集計FORM!EH194</f>
        <v>1</v>
      </c>
      <c r="AC194" s="50">
        <f t="shared" si="2"/>
        <v>85</v>
      </c>
      <c r="AD194" s="50">
        <f>[1]集計FORM!EK194</f>
        <v>11694</v>
      </c>
      <c r="AE194" s="50">
        <f>[1]集計FORM!EL194</f>
        <v>67038</v>
      </c>
      <c r="AF194" s="50">
        <f>[1]集計FORM!EM194</f>
        <v>26834</v>
      </c>
      <c r="AG194" s="50">
        <f>[1]集計FORM!EO194</f>
        <v>11.1</v>
      </c>
      <c r="AH194" s="50">
        <f>[1]集計FORM!EP194</f>
        <v>63.5</v>
      </c>
      <c r="AI194" s="50">
        <f>[1]集計FORM!EQ194</f>
        <v>25.4</v>
      </c>
      <c r="AJ194" s="48">
        <f>[1]集計FORM!ER194</f>
        <v>46.2</v>
      </c>
      <c r="AK194" s="50">
        <f>[1]集計FORM!ES194</f>
        <v>110</v>
      </c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48"/>
      <c r="ES194" s="50"/>
    </row>
    <row r="195" spans="1:149" x14ac:dyDescent="0.15">
      <c r="A195" s="44" t="s">
        <v>165</v>
      </c>
      <c r="B195" s="44" t="s">
        <v>166</v>
      </c>
      <c r="C195" s="44" t="s">
        <v>413</v>
      </c>
      <c r="D195">
        <v>1</v>
      </c>
      <c r="E195" s="50">
        <f>[1]集計FORM!E195</f>
        <v>48114</v>
      </c>
      <c r="F195" s="50">
        <f>[1]集計FORM!F195</f>
        <v>1876</v>
      </c>
      <c r="G195" s="50">
        <f>[1]集計FORM!L195</f>
        <v>2066</v>
      </c>
      <c r="H195" s="50">
        <f>[1]集計FORM!R195</f>
        <v>1977</v>
      </c>
      <c r="I195" s="50">
        <f>[1]集計FORM!X195</f>
        <v>2009</v>
      </c>
      <c r="J195" s="50">
        <f>[1]集計FORM!AD195</f>
        <v>2796</v>
      </c>
      <c r="K195" s="50">
        <f>[1]集計FORM!AJ195</f>
        <v>2981</v>
      </c>
      <c r="L195" s="50">
        <f>[1]集計FORM!AP195</f>
        <v>3017</v>
      </c>
      <c r="M195" s="50">
        <f>[1]集計FORM!AV195</f>
        <v>3301</v>
      </c>
      <c r="N195" s="50">
        <f>[1]集計FORM!BB195</f>
        <v>3753</v>
      </c>
      <c r="O195" s="50">
        <f>[1]集計FORM!BH195</f>
        <v>4124</v>
      </c>
      <c r="P195" s="50">
        <f>[1]集計FORM!BN195</f>
        <v>3620</v>
      </c>
      <c r="Q195" s="50">
        <f>[1]集計FORM!BT195</f>
        <v>3132</v>
      </c>
      <c r="R195" s="50">
        <f>[1]集計FORM!BZ195</f>
        <v>2570</v>
      </c>
      <c r="S195" s="50">
        <f>[1]集計FORM!CF195</f>
        <v>2498</v>
      </c>
      <c r="T195" s="50">
        <f>[1]集計FORM!CL195</f>
        <v>3187</v>
      </c>
      <c r="U195" s="50">
        <f>[1]集計FORM!CR195</f>
        <v>2145</v>
      </c>
      <c r="V195" s="50">
        <f>[1]集計FORM!CX195</f>
        <v>1535</v>
      </c>
      <c r="W195" s="50">
        <f>[1]集計FORM!DD195</f>
        <v>1077</v>
      </c>
      <c r="X195" s="50">
        <f>[1]集計FORM!DJ195</f>
        <v>364</v>
      </c>
      <c r="Y195" s="50">
        <f>[1]集計FORM!DP195</f>
        <v>75</v>
      </c>
      <c r="Z195" s="50">
        <f>[1]集計FORM!DV195</f>
        <v>10</v>
      </c>
      <c r="AA195" s="50">
        <f>[1]集計FORM!EB195</f>
        <v>1</v>
      </c>
      <c r="AB195" s="50">
        <f>[1]集計FORM!EH195</f>
        <v>0</v>
      </c>
      <c r="AC195" s="50">
        <f t="shared" ref="AC195:AC258" si="3">SUM(Z195:AB195)</f>
        <v>11</v>
      </c>
      <c r="AD195" s="50">
        <f>[1]集計FORM!EK195</f>
        <v>5919</v>
      </c>
      <c r="AE195" s="50">
        <f>[1]集計FORM!EL195</f>
        <v>31303</v>
      </c>
      <c r="AF195" s="50">
        <f>[1]集計FORM!EM195</f>
        <v>10892</v>
      </c>
      <c r="AG195" s="50">
        <f>[1]集計FORM!EO195</f>
        <v>12.3</v>
      </c>
      <c r="AH195" s="50">
        <f>[1]集計FORM!EP195</f>
        <v>65.099999999999994</v>
      </c>
      <c r="AI195" s="50">
        <f>[1]集計FORM!EQ195</f>
        <v>22.6</v>
      </c>
      <c r="AJ195" s="48">
        <f>[1]集計FORM!ER195</f>
        <v>44.4</v>
      </c>
      <c r="AK195" s="50">
        <f>[1]集計FORM!ES195</f>
        <v>0</v>
      </c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48"/>
      <c r="ES195" s="50"/>
    </row>
    <row r="196" spans="1:149" x14ac:dyDescent="0.15">
      <c r="A196" s="44" t="s">
        <v>165</v>
      </c>
      <c r="B196" s="44" t="s">
        <v>166</v>
      </c>
      <c r="C196" s="44" t="s">
        <v>413</v>
      </c>
      <c r="D196">
        <v>2</v>
      </c>
      <c r="E196" s="50">
        <f>[1]集計FORM!E196</f>
        <v>57452</v>
      </c>
      <c r="F196" s="50">
        <f>[1]集計FORM!F196</f>
        <v>1842</v>
      </c>
      <c r="G196" s="50">
        <f>[1]集計FORM!L196</f>
        <v>1979</v>
      </c>
      <c r="H196" s="50">
        <f>[1]集計FORM!R196</f>
        <v>1954</v>
      </c>
      <c r="I196" s="50">
        <f>[1]集計FORM!X196</f>
        <v>2041</v>
      </c>
      <c r="J196" s="50">
        <f>[1]集計FORM!AD196</f>
        <v>3083</v>
      </c>
      <c r="K196" s="50">
        <f>[1]集計FORM!AJ196</f>
        <v>3600</v>
      </c>
      <c r="L196" s="50">
        <f>[1]集計FORM!AP196</f>
        <v>3507</v>
      </c>
      <c r="M196" s="50">
        <f>[1]集計FORM!AV196</f>
        <v>3931</v>
      </c>
      <c r="N196" s="50">
        <f>[1]集計FORM!BB196</f>
        <v>4327</v>
      </c>
      <c r="O196" s="50">
        <f>[1]集計FORM!BH196</f>
        <v>4689</v>
      </c>
      <c r="P196" s="50">
        <f>[1]集計FORM!BN196</f>
        <v>4071</v>
      </c>
      <c r="Q196" s="50">
        <f>[1]集計FORM!BT196</f>
        <v>3577</v>
      </c>
      <c r="R196" s="50">
        <f>[1]集計FORM!BZ196</f>
        <v>2909</v>
      </c>
      <c r="S196" s="50">
        <f>[1]集計FORM!CF196</f>
        <v>2966</v>
      </c>
      <c r="T196" s="50">
        <f>[1]集計FORM!CL196</f>
        <v>3665</v>
      </c>
      <c r="U196" s="50">
        <f>[1]集計FORM!CR196</f>
        <v>3024</v>
      </c>
      <c r="V196" s="50">
        <f>[1]集計FORM!CX196</f>
        <v>2649</v>
      </c>
      <c r="W196" s="50">
        <f>[1]集計FORM!DD196</f>
        <v>2082</v>
      </c>
      <c r="X196" s="50">
        <f>[1]集計FORM!DJ196</f>
        <v>1100</v>
      </c>
      <c r="Y196" s="50">
        <f>[1]集計FORM!DP196</f>
        <v>382</v>
      </c>
      <c r="Z196" s="50">
        <f>[1]集計FORM!DV196</f>
        <v>68</v>
      </c>
      <c r="AA196" s="50">
        <f>[1]集計FORM!EB196</f>
        <v>5</v>
      </c>
      <c r="AB196" s="50">
        <f>[1]集計FORM!EH196</f>
        <v>1</v>
      </c>
      <c r="AC196" s="50">
        <f t="shared" si="3"/>
        <v>74</v>
      </c>
      <c r="AD196" s="50">
        <f>[1]集計FORM!EK196</f>
        <v>5775</v>
      </c>
      <c r="AE196" s="50">
        <f>[1]集計FORM!EL196</f>
        <v>35735</v>
      </c>
      <c r="AF196" s="50">
        <f>[1]集計FORM!EM196</f>
        <v>15942</v>
      </c>
      <c r="AG196" s="50">
        <f>[1]集計FORM!EO196</f>
        <v>10.1</v>
      </c>
      <c r="AH196" s="50">
        <f>[1]集計FORM!EP196</f>
        <v>62.2</v>
      </c>
      <c r="AI196" s="50">
        <f>[1]集計FORM!EQ196</f>
        <v>27.7</v>
      </c>
      <c r="AJ196" s="48">
        <f>[1]集計FORM!ER196</f>
        <v>47.6</v>
      </c>
      <c r="AK196" s="50">
        <f>[1]集計FORM!ES196</f>
        <v>0</v>
      </c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48"/>
      <c r="ES196" s="50"/>
    </row>
    <row r="197" spans="1:149" x14ac:dyDescent="0.15">
      <c r="A197" s="44" t="s">
        <v>167</v>
      </c>
      <c r="B197" s="44" t="s">
        <v>168</v>
      </c>
      <c r="C197" s="44" t="s">
        <v>474</v>
      </c>
      <c r="D197">
        <v>0</v>
      </c>
      <c r="E197" s="50">
        <f>[1]集計FORM!E197</f>
        <v>3426</v>
      </c>
      <c r="F197" s="50">
        <f>[1]集計FORM!F197</f>
        <v>104</v>
      </c>
      <c r="G197" s="50">
        <f>[1]集計FORM!L197</f>
        <v>144</v>
      </c>
      <c r="H197" s="50">
        <f>[1]集計FORM!R197</f>
        <v>185</v>
      </c>
      <c r="I197" s="50">
        <f>[1]集計FORM!X197</f>
        <v>156</v>
      </c>
      <c r="J197" s="50">
        <f>[1]集計FORM!AD197</f>
        <v>152</v>
      </c>
      <c r="K197" s="50">
        <f>[1]集計FORM!AJ197</f>
        <v>218</v>
      </c>
      <c r="L197" s="50">
        <f>[1]集計FORM!AP197</f>
        <v>189</v>
      </c>
      <c r="M197" s="50">
        <f>[1]集計FORM!AV197</f>
        <v>209</v>
      </c>
      <c r="N197" s="50">
        <f>[1]集計FORM!BB197</f>
        <v>276</v>
      </c>
      <c r="O197" s="50">
        <f>[1]集計FORM!BH197</f>
        <v>299</v>
      </c>
      <c r="P197" s="50">
        <f>[1]集計FORM!BN197</f>
        <v>228</v>
      </c>
      <c r="Q197" s="50">
        <f>[1]集計FORM!BT197</f>
        <v>194</v>
      </c>
      <c r="R197" s="50">
        <f>[1]集計FORM!BZ197</f>
        <v>173</v>
      </c>
      <c r="S197" s="50">
        <f>[1]集計FORM!CF197</f>
        <v>161</v>
      </c>
      <c r="T197" s="50">
        <f>[1]集計FORM!CL197</f>
        <v>228</v>
      </c>
      <c r="U197" s="50">
        <f>[1]集計FORM!CR197</f>
        <v>169</v>
      </c>
      <c r="V197" s="50">
        <f>[1]集計FORM!CX197</f>
        <v>142</v>
      </c>
      <c r="W197" s="50">
        <f>[1]集計FORM!DD197</f>
        <v>118</v>
      </c>
      <c r="X197" s="50">
        <f>[1]集計FORM!DJ197</f>
        <v>60</v>
      </c>
      <c r="Y197" s="50">
        <f>[1]集計FORM!DP197</f>
        <v>18</v>
      </c>
      <c r="Z197" s="50">
        <f>[1]集計FORM!DV197</f>
        <v>3</v>
      </c>
      <c r="AA197" s="50">
        <f>[1]集計FORM!EB197</f>
        <v>0</v>
      </c>
      <c r="AB197" s="50">
        <f>[1]集計FORM!EH197</f>
        <v>0</v>
      </c>
      <c r="AC197" s="50">
        <f t="shared" si="3"/>
        <v>3</v>
      </c>
      <c r="AD197" s="50">
        <f>[1]集計FORM!EK197</f>
        <v>433</v>
      </c>
      <c r="AE197" s="50">
        <f>[1]集計FORM!EL197</f>
        <v>2094</v>
      </c>
      <c r="AF197" s="50">
        <f>[1]集計FORM!EM197</f>
        <v>899</v>
      </c>
      <c r="AG197" s="50">
        <f>[1]集計FORM!EO197</f>
        <v>12.6</v>
      </c>
      <c r="AH197" s="50">
        <f>[1]集計FORM!EP197</f>
        <v>61.1</v>
      </c>
      <c r="AI197" s="50">
        <f>[1]集計FORM!EQ197</f>
        <v>26.2</v>
      </c>
      <c r="AJ197" s="48">
        <f>[1]集計FORM!ER197</f>
        <v>46.2</v>
      </c>
      <c r="AK197" s="50">
        <f>[1]集計FORM!ES197</f>
        <v>101</v>
      </c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48"/>
      <c r="ES197" s="50"/>
    </row>
    <row r="198" spans="1:149" x14ac:dyDescent="0.15">
      <c r="A198" s="44" t="s">
        <v>167</v>
      </c>
      <c r="B198" s="44" t="s">
        <v>168</v>
      </c>
      <c r="C198" s="44" t="s">
        <v>474</v>
      </c>
      <c r="D198">
        <v>1</v>
      </c>
      <c r="E198" s="50">
        <f>[1]集計FORM!E198</f>
        <v>1533</v>
      </c>
      <c r="F198" s="50">
        <f>[1]集計FORM!F198</f>
        <v>54</v>
      </c>
      <c r="G198" s="50">
        <f>[1]集計FORM!L198</f>
        <v>70</v>
      </c>
      <c r="H198" s="50">
        <f>[1]集計FORM!R198</f>
        <v>90</v>
      </c>
      <c r="I198" s="50">
        <f>[1]集計FORM!X198</f>
        <v>75</v>
      </c>
      <c r="J198" s="50">
        <f>[1]集計FORM!AD198</f>
        <v>75</v>
      </c>
      <c r="K198" s="50">
        <f>[1]集計FORM!AJ198</f>
        <v>87</v>
      </c>
      <c r="L198" s="50">
        <f>[1]集計FORM!AP198</f>
        <v>97</v>
      </c>
      <c r="M198" s="50">
        <f>[1]集計FORM!AV198</f>
        <v>95</v>
      </c>
      <c r="N198" s="50">
        <f>[1]集計FORM!BB198</f>
        <v>119</v>
      </c>
      <c r="O198" s="50">
        <f>[1]集計FORM!BH198</f>
        <v>138</v>
      </c>
      <c r="P198" s="50">
        <f>[1]集計FORM!BN198</f>
        <v>112</v>
      </c>
      <c r="Q198" s="50">
        <f>[1]集計FORM!BT198</f>
        <v>91</v>
      </c>
      <c r="R198" s="50">
        <f>[1]集計FORM!BZ198</f>
        <v>80</v>
      </c>
      <c r="S198" s="50">
        <f>[1]集計FORM!CF198</f>
        <v>65</v>
      </c>
      <c r="T198" s="50">
        <f>[1]集計FORM!CL198</f>
        <v>100</v>
      </c>
      <c r="U198" s="50">
        <f>[1]集計FORM!CR198</f>
        <v>71</v>
      </c>
      <c r="V198" s="50">
        <f>[1]集計FORM!CX198</f>
        <v>54</v>
      </c>
      <c r="W198" s="50">
        <f>[1]集計FORM!DD198</f>
        <v>40</v>
      </c>
      <c r="X198" s="50">
        <f>[1]集計FORM!DJ198</f>
        <v>15</v>
      </c>
      <c r="Y198" s="50">
        <f>[1]集計FORM!DP198</f>
        <v>4</v>
      </c>
      <c r="Z198" s="50">
        <f>[1]集計FORM!DV198</f>
        <v>1</v>
      </c>
      <c r="AA198" s="50">
        <f>[1]集計FORM!EB198</f>
        <v>0</v>
      </c>
      <c r="AB198" s="50">
        <f>[1]集計FORM!EH198</f>
        <v>0</v>
      </c>
      <c r="AC198" s="50">
        <f t="shared" si="3"/>
        <v>1</v>
      </c>
      <c r="AD198" s="50">
        <f>[1]集計FORM!EK198</f>
        <v>214</v>
      </c>
      <c r="AE198" s="50">
        <f>[1]集計FORM!EL198</f>
        <v>969</v>
      </c>
      <c r="AF198" s="50">
        <f>[1]集計FORM!EM198</f>
        <v>350</v>
      </c>
      <c r="AG198" s="50">
        <f>[1]集計FORM!EO198</f>
        <v>14</v>
      </c>
      <c r="AH198" s="50">
        <f>[1]集計FORM!EP198</f>
        <v>63.2</v>
      </c>
      <c r="AI198" s="50">
        <f>[1]集計FORM!EQ198</f>
        <v>22.8</v>
      </c>
      <c r="AJ198" s="48">
        <f>[1]集計FORM!ER198</f>
        <v>44.3</v>
      </c>
      <c r="AK198" s="50">
        <f>[1]集計FORM!ES198</f>
        <v>0</v>
      </c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48"/>
      <c r="ES198" s="50"/>
    </row>
    <row r="199" spans="1:149" x14ac:dyDescent="0.15">
      <c r="A199" s="44" t="s">
        <v>167</v>
      </c>
      <c r="B199" s="44" t="s">
        <v>168</v>
      </c>
      <c r="C199" s="44" t="s">
        <v>474</v>
      </c>
      <c r="D199">
        <v>2</v>
      </c>
      <c r="E199" s="50">
        <f>[1]集計FORM!E199</f>
        <v>1893</v>
      </c>
      <c r="F199" s="50">
        <f>[1]集計FORM!F199</f>
        <v>50</v>
      </c>
      <c r="G199" s="50">
        <f>[1]集計FORM!L199</f>
        <v>74</v>
      </c>
      <c r="H199" s="50">
        <f>[1]集計FORM!R199</f>
        <v>95</v>
      </c>
      <c r="I199" s="50">
        <f>[1]集計FORM!X199</f>
        <v>81</v>
      </c>
      <c r="J199" s="50">
        <f>[1]集計FORM!AD199</f>
        <v>77</v>
      </c>
      <c r="K199" s="50">
        <f>[1]集計FORM!AJ199</f>
        <v>131</v>
      </c>
      <c r="L199" s="50">
        <f>[1]集計FORM!AP199</f>
        <v>92</v>
      </c>
      <c r="M199" s="50">
        <f>[1]集計FORM!AV199</f>
        <v>114</v>
      </c>
      <c r="N199" s="50">
        <f>[1]集計FORM!BB199</f>
        <v>157</v>
      </c>
      <c r="O199" s="50">
        <f>[1]集計FORM!BH199</f>
        <v>161</v>
      </c>
      <c r="P199" s="50">
        <f>[1]集計FORM!BN199</f>
        <v>116</v>
      </c>
      <c r="Q199" s="50">
        <f>[1]集計FORM!BT199</f>
        <v>103</v>
      </c>
      <c r="R199" s="50">
        <f>[1]集計FORM!BZ199</f>
        <v>93</v>
      </c>
      <c r="S199" s="50">
        <f>[1]集計FORM!CF199</f>
        <v>96</v>
      </c>
      <c r="T199" s="50">
        <f>[1]集計FORM!CL199</f>
        <v>128</v>
      </c>
      <c r="U199" s="50">
        <f>[1]集計FORM!CR199</f>
        <v>98</v>
      </c>
      <c r="V199" s="50">
        <f>[1]集計FORM!CX199</f>
        <v>88</v>
      </c>
      <c r="W199" s="50">
        <f>[1]集計FORM!DD199</f>
        <v>78</v>
      </c>
      <c r="X199" s="50">
        <f>[1]集計FORM!DJ199</f>
        <v>45</v>
      </c>
      <c r="Y199" s="50">
        <f>[1]集計FORM!DP199</f>
        <v>14</v>
      </c>
      <c r="Z199" s="50">
        <f>[1]集計FORM!DV199</f>
        <v>2</v>
      </c>
      <c r="AA199" s="50">
        <f>[1]集計FORM!EB199</f>
        <v>0</v>
      </c>
      <c r="AB199" s="50">
        <f>[1]集計FORM!EH199</f>
        <v>0</v>
      </c>
      <c r="AC199" s="50">
        <f t="shared" si="3"/>
        <v>2</v>
      </c>
      <c r="AD199" s="50">
        <f>[1]集計FORM!EK199</f>
        <v>219</v>
      </c>
      <c r="AE199" s="50">
        <f>[1]集計FORM!EL199</f>
        <v>1125</v>
      </c>
      <c r="AF199" s="50">
        <f>[1]集計FORM!EM199</f>
        <v>549</v>
      </c>
      <c r="AG199" s="50">
        <f>[1]集計FORM!EO199</f>
        <v>11.6</v>
      </c>
      <c r="AH199" s="50">
        <f>[1]集計FORM!EP199</f>
        <v>59.4</v>
      </c>
      <c r="AI199" s="50">
        <f>[1]集計FORM!EQ199</f>
        <v>29</v>
      </c>
      <c r="AJ199" s="48">
        <f>[1]集計FORM!ER199</f>
        <v>47.7</v>
      </c>
      <c r="AK199" s="50">
        <f>[1]集計FORM!ES199</f>
        <v>0</v>
      </c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48"/>
      <c r="ES199" s="50"/>
    </row>
    <row r="200" spans="1:149" x14ac:dyDescent="0.15">
      <c r="A200" s="44" t="s">
        <v>169</v>
      </c>
      <c r="B200" s="44" t="s">
        <v>170</v>
      </c>
      <c r="C200" s="44" t="s">
        <v>475</v>
      </c>
      <c r="D200">
        <v>0</v>
      </c>
      <c r="E200" s="50">
        <f>[1]集計FORM!E200</f>
        <v>2309</v>
      </c>
      <c r="F200" s="50">
        <f>[1]集計FORM!F200</f>
        <v>99</v>
      </c>
      <c r="G200" s="50">
        <f>[1]集計FORM!L200</f>
        <v>113</v>
      </c>
      <c r="H200" s="50">
        <f>[1]集計FORM!R200</f>
        <v>108</v>
      </c>
      <c r="I200" s="50">
        <f>[1]集計FORM!X200</f>
        <v>86</v>
      </c>
      <c r="J200" s="50">
        <f>[1]集計FORM!AD200</f>
        <v>125</v>
      </c>
      <c r="K200" s="50">
        <f>[1]集計FORM!AJ200</f>
        <v>129</v>
      </c>
      <c r="L200" s="50">
        <f>[1]集計FORM!AP200</f>
        <v>146</v>
      </c>
      <c r="M200" s="50">
        <f>[1]集計FORM!AV200</f>
        <v>151</v>
      </c>
      <c r="N200" s="50">
        <f>[1]集計FORM!BB200</f>
        <v>208</v>
      </c>
      <c r="O200" s="50">
        <f>[1]集計FORM!BH200</f>
        <v>215</v>
      </c>
      <c r="P200" s="50">
        <f>[1]集計FORM!BN200</f>
        <v>156</v>
      </c>
      <c r="Q200" s="50">
        <f>[1]集計FORM!BT200</f>
        <v>129</v>
      </c>
      <c r="R200" s="50">
        <f>[1]集計FORM!BZ200</f>
        <v>98</v>
      </c>
      <c r="S200" s="50">
        <f>[1]集計FORM!CF200</f>
        <v>95</v>
      </c>
      <c r="T200" s="50">
        <f>[1]集計FORM!CL200</f>
        <v>145</v>
      </c>
      <c r="U200" s="50">
        <f>[1]集計FORM!CR200</f>
        <v>98</v>
      </c>
      <c r="V200" s="50">
        <f>[1]集計FORM!CX200</f>
        <v>89</v>
      </c>
      <c r="W200" s="50">
        <f>[1]集計FORM!DD200</f>
        <v>75</v>
      </c>
      <c r="X200" s="50">
        <f>[1]集計FORM!DJ200</f>
        <v>30</v>
      </c>
      <c r="Y200" s="50">
        <f>[1]集計FORM!DP200</f>
        <v>12</v>
      </c>
      <c r="Z200" s="50">
        <f>[1]集計FORM!DV200</f>
        <v>1</v>
      </c>
      <c r="AA200" s="50">
        <f>[1]集計FORM!EB200</f>
        <v>1</v>
      </c>
      <c r="AB200" s="50">
        <f>[1]集計FORM!EH200</f>
        <v>0</v>
      </c>
      <c r="AC200" s="50">
        <f t="shared" si="3"/>
        <v>2</v>
      </c>
      <c r="AD200" s="50">
        <f>[1]集計FORM!EK200</f>
        <v>320</v>
      </c>
      <c r="AE200" s="50">
        <f>[1]集計FORM!EL200</f>
        <v>1443</v>
      </c>
      <c r="AF200" s="50">
        <f>[1]集計FORM!EM200</f>
        <v>546</v>
      </c>
      <c r="AG200" s="50">
        <f>[1]集計FORM!EO200</f>
        <v>13.9</v>
      </c>
      <c r="AH200" s="50">
        <f>[1]集計FORM!EP200</f>
        <v>62.5</v>
      </c>
      <c r="AI200" s="50">
        <f>[1]集計FORM!EQ200</f>
        <v>23.6</v>
      </c>
      <c r="AJ200" s="48">
        <f>[1]集計FORM!ER200</f>
        <v>44.6</v>
      </c>
      <c r="AK200" s="50">
        <f>[1]集計FORM!ES200</f>
        <v>105</v>
      </c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48"/>
      <c r="ES200" s="50"/>
    </row>
    <row r="201" spans="1:149" x14ac:dyDescent="0.15">
      <c r="A201" s="44" t="s">
        <v>169</v>
      </c>
      <c r="B201" s="44" t="s">
        <v>170</v>
      </c>
      <c r="C201" s="44" t="s">
        <v>475</v>
      </c>
      <c r="D201">
        <v>1</v>
      </c>
      <c r="E201" s="50">
        <f>[1]集計FORM!E201</f>
        <v>1039</v>
      </c>
      <c r="F201" s="50">
        <f>[1]集計FORM!F201</f>
        <v>52</v>
      </c>
      <c r="G201" s="50">
        <f>[1]集計FORM!L201</f>
        <v>57</v>
      </c>
      <c r="H201" s="50">
        <f>[1]集計FORM!R201</f>
        <v>65</v>
      </c>
      <c r="I201" s="50">
        <f>[1]集計FORM!X201</f>
        <v>46</v>
      </c>
      <c r="J201" s="50">
        <f>[1]集計FORM!AD201</f>
        <v>57</v>
      </c>
      <c r="K201" s="50">
        <f>[1]集計FORM!AJ201</f>
        <v>47</v>
      </c>
      <c r="L201" s="50">
        <f>[1]集計FORM!AP201</f>
        <v>64</v>
      </c>
      <c r="M201" s="50">
        <f>[1]集計FORM!AV201</f>
        <v>65</v>
      </c>
      <c r="N201" s="50">
        <f>[1]集計FORM!BB201</f>
        <v>98</v>
      </c>
      <c r="O201" s="50">
        <f>[1]集計FORM!BH201</f>
        <v>89</v>
      </c>
      <c r="P201" s="50">
        <f>[1]集計FORM!BN201</f>
        <v>81</v>
      </c>
      <c r="Q201" s="50">
        <f>[1]集計FORM!BT201</f>
        <v>58</v>
      </c>
      <c r="R201" s="50">
        <f>[1]集計FORM!BZ201</f>
        <v>45</v>
      </c>
      <c r="S201" s="50">
        <f>[1]集計FORM!CF201</f>
        <v>42</v>
      </c>
      <c r="T201" s="50">
        <f>[1]集計FORM!CL201</f>
        <v>70</v>
      </c>
      <c r="U201" s="50">
        <f>[1]集計FORM!CR201</f>
        <v>34</v>
      </c>
      <c r="V201" s="50">
        <f>[1]集計FORM!CX201</f>
        <v>34</v>
      </c>
      <c r="W201" s="50">
        <f>[1]集計FORM!DD201</f>
        <v>27</v>
      </c>
      <c r="X201" s="50">
        <f>[1]集計FORM!DJ201</f>
        <v>7</v>
      </c>
      <c r="Y201" s="50">
        <f>[1]集計FORM!DP201</f>
        <v>1</v>
      </c>
      <c r="Z201" s="50">
        <f>[1]集計FORM!DV201</f>
        <v>0</v>
      </c>
      <c r="AA201" s="50">
        <f>[1]集計FORM!EB201</f>
        <v>0</v>
      </c>
      <c r="AB201" s="50">
        <f>[1]集計FORM!EH201</f>
        <v>0</v>
      </c>
      <c r="AC201" s="50">
        <f t="shared" si="3"/>
        <v>0</v>
      </c>
      <c r="AD201" s="50">
        <f>[1]集計FORM!EK201</f>
        <v>174</v>
      </c>
      <c r="AE201" s="50">
        <f>[1]集計FORM!EL201</f>
        <v>650</v>
      </c>
      <c r="AF201" s="50">
        <f>[1]集計FORM!EM201</f>
        <v>215</v>
      </c>
      <c r="AG201" s="50">
        <f>[1]集計FORM!EO201</f>
        <v>16.7</v>
      </c>
      <c r="AH201" s="50">
        <f>[1]集計FORM!EP201</f>
        <v>62.6</v>
      </c>
      <c r="AI201" s="50">
        <f>[1]集計FORM!EQ201</f>
        <v>20.7</v>
      </c>
      <c r="AJ201" s="48">
        <f>[1]集計FORM!ER201</f>
        <v>42.3</v>
      </c>
      <c r="AK201" s="50">
        <f>[1]集計FORM!ES201</f>
        <v>0</v>
      </c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48"/>
      <c r="ES201" s="50"/>
    </row>
    <row r="202" spans="1:149" x14ac:dyDescent="0.15">
      <c r="A202" s="44" t="s">
        <v>169</v>
      </c>
      <c r="B202" s="44" t="s">
        <v>170</v>
      </c>
      <c r="C202" s="44" t="s">
        <v>475</v>
      </c>
      <c r="D202">
        <v>2</v>
      </c>
      <c r="E202" s="50">
        <f>[1]集計FORM!E202</f>
        <v>1270</v>
      </c>
      <c r="F202" s="50">
        <f>[1]集計FORM!F202</f>
        <v>47</v>
      </c>
      <c r="G202" s="50">
        <f>[1]集計FORM!L202</f>
        <v>56</v>
      </c>
      <c r="H202" s="50">
        <f>[1]集計FORM!R202</f>
        <v>43</v>
      </c>
      <c r="I202" s="50">
        <f>[1]集計FORM!X202</f>
        <v>40</v>
      </c>
      <c r="J202" s="50">
        <f>[1]集計FORM!AD202</f>
        <v>68</v>
      </c>
      <c r="K202" s="50">
        <f>[1]集計FORM!AJ202</f>
        <v>82</v>
      </c>
      <c r="L202" s="50">
        <f>[1]集計FORM!AP202</f>
        <v>82</v>
      </c>
      <c r="M202" s="50">
        <f>[1]集計FORM!AV202</f>
        <v>86</v>
      </c>
      <c r="N202" s="50">
        <f>[1]集計FORM!BB202</f>
        <v>110</v>
      </c>
      <c r="O202" s="50">
        <f>[1]集計FORM!BH202</f>
        <v>126</v>
      </c>
      <c r="P202" s="50">
        <f>[1]集計FORM!BN202</f>
        <v>75</v>
      </c>
      <c r="Q202" s="50">
        <f>[1]集計FORM!BT202</f>
        <v>71</v>
      </c>
      <c r="R202" s="50">
        <f>[1]集計FORM!BZ202</f>
        <v>53</v>
      </c>
      <c r="S202" s="50">
        <f>[1]集計FORM!CF202</f>
        <v>53</v>
      </c>
      <c r="T202" s="50">
        <f>[1]集計FORM!CL202</f>
        <v>75</v>
      </c>
      <c r="U202" s="50">
        <f>[1]集計FORM!CR202</f>
        <v>64</v>
      </c>
      <c r="V202" s="50">
        <f>[1]集計FORM!CX202</f>
        <v>55</v>
      </c>
      <c r="W202" s="50">
        <f>[1]集計FORM!DD202</f>
        <v>48</v>
      </c>
      <c r="X202" s="50">
        <f>[1]集計FORM!DJ202</f>
        <v>23</v>
      </c>
      <c r="Y202" s="50">
        <f>[1]集計FORM!DP202</f>
        <v>11</v>
      </c>
      <c r="Z202" s="50">
        <f>[1]集計FORM!DV202</f>
        <v>1</v>
      </c>
      <c r="AA202" s="50">
        <f>[1]集計FORM!EB202</f>
        <v>1</v>
      </c>
      <c r="AB202" s="50">
        <f>[1]集計FORM!EH202</f>
        <v>0</v>
      </c>
      <c r="AC202" s="50">
        <f t="shared" si="3"/>
        <v>2</v>
      </c>
      <c r="AD202" s="50">
        <f>[1]集計FORM!EK202</f>
        <v>146</v>
      </c>
      <c r="AE202" s="50">
        <f>[1]集計FORM!EL202</f>
        <v>793</v>
      </c>
      <c r="AF202" s="50">
        <f>[1]集計FORM!EM202</f>
        <v>331</v>
      </c>
      <c r="AG202" s="50">
        <f>[1]集計FORM!EO202</f>
        <v>11.5</v>
      </c>
      <c r="AH202" s="50">
        <f>[1]集計FORM!EP202</f>
        <v>62.4</v>
      </c>
      <c r="AI202" s="50">
        <f>[1]集計FORM!EQ202</f>
        <v>26.1</v>
      </c>
      <c r="AJ202" s="48">
        <f>[1]集計FORM!ER202</f>
        <v>46.4</v>
      </c>
      <c r="AK202" s="50">
        <f>[1]集計FORM!ES202</f>
        <v>0</v>
      </c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48"/>
      <c r="ES202" s="50"/>
    </row>
    <row r="203" spans="1:149" x14ac:dyDescent="0.15">
      <c r="A203" s="44" t="s">
        <v>171</v>
      </c>
      <c r="B203" s="44" t="s">
        <v>172</v>
      </c>
      <c r="C203" s="44" t="s">
        <v>476</v>
      </c>
      <c r="D203">
        <v>0</v>
      </c>
      <c r="E203" s="50">
        <f>[1]集計FORM!E203</f>
        <v>2528</v>
      </c>
      <c r="F203" s="50">
        <f>[1]集計FORM!F203</f>
        <v>129</v>
      </c>
      <c r="G203" s="50">
        <f>[1]集計FORM!L203</f>
        <v>130</v>
      </c>
      <c r="H203" s="50">
        <f>[1]集計FORM!R203</f>
        <v>138</v>
      </c>
      <c r="I203" s="50">
        <f>[1]集計FORM!X203</f>
        <v>123</v>
      </c>
      <c r="J203" s="50">
        <f>[1]集計FORM!AD203</f>
        <v>120</v>
      </c>
      <c r="K203" s="50">
        <f>[1]集計FORM!AJ203</f>
        <v>114</v>
      </c>
      <c r="L203" s="50">
        <f>[1]集計FORM!AP203</f>
        <v>135</v>
      </c>
      <c r="M203" s="50">
        <f>[1]集計FORM!AV203</f>
        <v>180</v>
      </c>
      <c r="N203" s="50">
        <f>[1]集計FORM!BB203</f>
        <v>209</v>
      </c>
      <c r="O203" s="50">
        <f>[1]集計FORM!BH203</f>
        <v>216</v>
      </c>
      <c r="P203" s="50">
        <f>[1]集計FORM!BN203</f>
        <v>192</v>
      </c>
      <c r="Q203" s="50">
        <f>[1]集計FORM!BT203</f>
        <v>156</v>
      </c>
      <c r="R203" s="50">
        <f>[1]集計FORM!BZ203</f>
        <v>126</v>
      </c>
      <c r="S203" s="50">
        <f>[1]集計FORM!CF203</f>
        <v>127</v>
      </c>
      <c r="T203" s="50">
        <f>[1]集計FORM!CL203</f>
        <v>121</v>
      </c>
      <c r="U203" s="50">
        <f>[1]集計FORM!CR203</f>
        <v>109</v>
      </c>
      <c r="V203" s="50">
        <f>[1]集計FORM!CX203</f>
        <v>86</v>
      </c>
      <c r="W203" s="50">
        <f>[1]集計FORM!DD203</f>
        <v>64</v>
      </c>
      <c r="X203" s="50">
        <f>[1]集計FORM!DJ203</f>
        <v>41</v>
      </c>
      <c r="Y203" s="50">
        <f>[1]集計FORM!DP203</f>
        <v>11</v>
      </c>
      <c r="Z203" s="50">
        <f>[1]集計FORM!DV203</f>
        <v>1</v>
      </c>
      <c r="AA203" s="50">
        <f>[1]集計FORM!EB203</f>
        <v>0</v>
      </c>
      <c r="AB203" s="50">
        <f>[1]集計FORM!EH203</f>
        <v>0</v>
      </c>
      <c r="AC203" s="50">
        <f t="shared" si="3"/>
        <v>1</v>
      </c>
      <c r="AD203" s="50">
        <f>[1]集計FORM!EK203</f>
        <v>397</v>
      </c>
      <c r="AE203" s="50">
        <f>[1]集計FORM!EL203</f>
        <v>1571</v>
      </c>
      <c r="AF203" s="50">
        <f>[1]集計FORM!EM203</f>
        <v>560</v>
      </c>
      <c r="AG203" s="50">
        <f>[1]集計FORM!EO203</f>
        <v>15.7</v>
      </c>
      <c r="AH203" s="50">
        <f>[1]集計FORM!EP203</f>
        <v>62.1</v>
      </c>
      <c r="AI203" s="50">
        <f>[1]集計FORM!EQ203</f>
        <v>22.2</v>
      </c>
      <c r="AJ203" s="48">
        <f>[1]集計FORM!ER203</f>
        <v>43.7</v>
      </c>
      <c r="AK203" s="50">
        <f>[1]集計FORM!ES203</f>
        <v>100</v>
      </c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48"/>
      <c r="ES203" s="50"/>
    </row>
    <row r="204" spans="1:149" x14ac:dyDescent="0.15">
      <c r="A204" s="44" t="s">
        <v>171</v>
      </c>
      <c r="B204" s="44" t="s">
        <v>172</v>
      </c>
      <c r="C204" s="44" t="s">
        <v>476</v>
      </c>
      <c r="D204">
        <v>1</v>
      </c>
      <c r="E204" s="50">
        <f>[1]集計FORM!E204</f>
        <v>1156</v>
      </c>
      <c r="F204" s="50">
        <f>[1]集計FORM!F204</f>
        <v>62</v>
      </c>
      <c r="G204" s="50">
        <f>[1]集計FORM!L204</f>
        <v>61</v>
      </c>
      <c r="H204" s="50">
        <f>[1]集計FORM!R204</f>
        <v>69</v>
      </c>
      <c r="I204" s="50">
        <f>[1]集計FORM!X204</f>
        <v>64</v>
      </c>
      <c r="J204" s="50">
        <f>[1]集計FORM!AD204</f>
        <v>64</v>
      </c>
      <c r="K204" s="50">
        <f>[1]集計FORM!AJ204</f>
        <v>53</v>
      </c>
      <c r="L204" s="50">
        <f>[1]集計FORM!AP204</f>
        <v>58</v>
      </c>
      <c r="M204" s="50">
        <f>[1]集計FORM!AV204</f>
        <v>81</v>
      </c>
      <c r="N204" s="50">
        <f>[1]集計FORM!BB204</f>
        <v>89</v>
      </c>
      <c r="O204" s="50">
        <f>[1]集計FORM!BH204</f>
        <v>92</v>
      </c>
      <c r="P204" s="50">
        <f>[1]集計FORM!BN204</f>
        <v>93</v>
      </c>
      <c r="Q204" s="50">
        <f>[1]集計FORM!BT204</f>
        <v>74</v>
      </c>
      <c r="R204" s="50">
        <f>[1]集計FORM!BZ204</f>
        <v>70</v>
      </c>
      <c r="S204" s="50">
        <f>[1]集計FORM!CF204</f>
        <v>54</v>
      </c>
      <c r="T204" s="50">
        <f>[1]集計FORM!CL204</f>
        <v>56</v>
      </c>
      <c r="U204" s="50">
        <f>[1]集計FORM!CR204</f>
        <v>44</v>
      </c>
      <c r="V204" s="50">
        <f>[1]集計FORM!CX204</f>
        <v>32</v>
      </c>
      <c r="W204" s="50">
        <f>[1]集計FORM!DD204</f>
        <v>28</v>
      </c>
      <c r="X204" s="50">
        <f>[1]集計FORM!DJ204</f>
        <v>10</v>
      </c>
      <c r="Y204" s="50">
        <f>[1]集計FORM!DP204</f>
        <v>2</v>
      </c>
      <c r="Z204" s="50">
        <f>[1]集計FORM!DV204</f>
        <v>0</v>
      </c>
      <c r="AA204" s="50">
        <f>[1]集計FORM!EB204</f>
        <v>0</v>
      </c>
      <c r="AB204" s="50">
        <f>[1]集計FORM!EH204</f>
        <v>0</v>
      </c>
      <c r="AC204" s="50">
        <f t="shared" si="3"/>
        <v>0</v>
      </c>
      <c r="AD204" s="50">
        <f>[1]集計FORM!EK204</f>
        <v>192</v>
      </c>
      <c r="AE204" s="50">
        <f>[1]集計FORM!EL204</f>
        <v>738</v>
      </c>
      <c r="AF204" s="50">
        <f>[1]集計FORM!EM204</f>
        <v>226</v>
      </c>
      <c r="AG204" s="50">
        <f>[1]集計FORM!EO204</f>
        <v>16.600000000000001</v>
      </c>
      <c r="AH204" s="50">
        <f>[1]集計FORM!EP204</f>
        <v>63.8</v>
      </c>
      <c r="AI204" s="50">
        <f>[1]集計FORM!EQ204</f>
        <v>19.600000000000001</v>
      </c>
      <c r="AJ204" s="48">
        <f>[1]集計FORM!ER204</f>
        <v>42.3</v>
      </c>
      <c r="AK204" s="50">
        <f>[1]集計FORM!ES204</f>
        <v>0</v>
      </c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48"/>
      <c r="ES204" s="50"/>
    </row>
    <row r="205" spans="1:149" x14ac:dyDescent="0.15">
      <c r="A205" s="44" t="s">
        <v>171</v>
      </c>
      <c r="B205" s="44" t="s">
        <v>172</v>
      </c>
      <c r="C205" s="44" t="s">
        <v>476</v>
      </c>
      <c r="D205">
        <v>2</v>
      </c>
      <c r="E205" s="50">
        <f>[1]集計FORM!E205</f>
        <v>1372</v>
      </c>
      <c r="F205" s="50">
        <f>[1]集計FORM!F205</f>
        <v>67</v>
      </c>
      <c r="G205" s="50">
        <f>[1]集計FORM!L205</f>
        <v>69</v>
      </c>
      <c r="H205" s="50">
        <f>[1]集計FORM!R205</f>
        <v>69</v>
      </c>
      <c r="I205" s="50">
        <f>[1]集計FORM!X205</f>
        <v>59</v>
      </c>
      <c r="J205" s="50">
        <f>[1]集計FORM!AD205</f>
        <v>56</v>
      </c>
      <c r="K205" s="50">
        <f>[1]集計FORM!AJ205</f>
        <v>61</v>
      </c>
      <c r="L205" s="50">
        <f>[1]集計FORM!AP205</f>
        <v>77</v>
      </c>
      <c r="M205" s="50">
        <f>[1]集計FORM!AV205</f>
        <v>99</v>
      </c>
      <c r="N205" s="50">
        <f>[1]集計FORM!BB205</f>
        <v>120</v>
      </c>
      <c r="O205" s="50">
        <f>[1]集計FORM!BH205</f>
        <v>124</v>
      </c>
      <c r="P205" s="50">
        <f>[1]集計FORM!BN205</f>
        <v>99</v>
      </c>
      <c r="Q205" s="50">
        <f>[1]集計FORM!BT205</f>
        <v>82</v>
      </c>
      <c r="R205" s="50">
        <f>[1]集計FORM!BZ205</f>
        <v>56</v>
      </c>
      <c r="S205" s="50">
        <f>[1]集計FORM!CF205</f>
        <v>73</v>
      </c>
      <c r="T205" s="50">
        <f>[1]集計FORM!CL205</f>
        <v>65</v>
      </c>
      <c r="U205" s="50">
        <f>[1]集計FORM!CR205</f>
        <v>65</v>
      </c>
      <c r="V205" s="50">
        <f>[1]集計FORM!CX205</f>
        <v>54</v>
      </c>
      <c r="W205" s="50">
        <f>[1]集計FORM!DD205</f>
        <v>36</v>
      </c>
      <c r="X205" s="50">
        <f>[1]集計FORM!DJ205</f>
        <v>31</v>
      </c>
      <c r="Y205" s="50">
        <f>[1]集計FORM!DP205</f>
        <v>9</v>
      </c>
      <c r="Z205" s="50">
        <f>[1]集計FORM!DV205</f>
        <v>1</v>
      </c>
      <c r="AA205" s="50">
        <f>[1]集計FORM!EB205</f>
        <v>0</v>
      </c>
      <c r="AB205" s="50">
        <f>[1]集計FORM!EH205</f>
        <v>0</v>
      </c>
      <c r="AC205" s="50">
        <f t="shared" si="3"/>
        <v>1</v>
      </c>
      <c r="AD205" s="50">
        <f>[1]集計FORM!EK205</f>
        <v>205</v>
      </c>
      <c r="AE205" s="50">
        <f>[1]集計FORM!EL205</f>
        <v>833</v>
      </c>
      <c r="AF205" s="50">
        <f>[1]集計FORM!EM205</f>
        <v>334</v>
      </c>
      <c r="AG205" s="50">
        <f>[1]集計FORM!EO205</f>
        <v>14.9</v>
      </c>
      <c r="AH205" s="50">
        <f>[1]集計FORM!EP205</f>
        <v>60.7</v>
      </c>
      <c r="AI205" s="50">
        <f>[1]集計FORM!EQ205</f>
        <v>24.3</v>
      </c>
      <c r="AJ205" s="48">
        <f>[1]集計FORM!ER205</f>
        <v>44.9</v>
      </c>
      <c r="AK205" s="50">
        <f>[1]集計FORM!ES205</f>
        <v>0</v>
      </c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48"/>
      <c r="ES205" s="50"/>
    </row>
    <row r="206" spans="1:149" x14ac:dyDescent="0.15">
      <c r="A206" s="44" t="s">
        <v>173</v>
      </c>
      <c r="B206" s="44" t="s">
        <v>174</v>
      </c>
      <c r="C206" s="44" t="s">
        <v>477</v>
      </c>
      <c r="D206">
        <v>0</v>
      </c>
      <c r="E206" s="50">
        <f>[1]集計FORM!E206</f>
        <v>1993</v>
      </c>
      <c r="F206" s="50">
        <f>[1]集計FORM!F206</f>
        <v>50</v>
      </c>
      <c r="G206" s="50">
        <f>[1]集計FORM!L206</f>
        <v>50</v>
      </c>
      <c r="H206" s="50">
        <f>[1]集計FORM!R206</f>
        <v>65</v>
      </c>
      <c r="I206" s="50">
        <f>[1]集計FORM!X206</f>
        <v>80</v>
      </c>
      <c r="J206" s="50">
        <f>[1]集計FORM!AD206</f>
        <v>108</v>
      </c>
      <c r="K206" s="50">
        <f>[1]集計FORM!AJ206</f>
        <v>176</v>
      </c>
      <c r="L206" s="50">
        <f>[1]集計FORM!AP206</f>
        <v>123</v>
      </c>
      <c r="M206" s="50">
        <f>[1]集計FORM!AV206</f>
        <v>149</v>
      </c>
      <c r="N206" s="50">
        <f>[1]集計FORM!BB206</f>
        <v>133</v>
      </c>
      <c r="O206" s="50">
        <f>[1]集計FORM!BH206</f>
        <v>150</v>
      </c>
      <c r="P206" s="50">
        <f>[1]集計FORM!BN206</f>
        <v>162</v>
      </c>
      <c r="Q206" s="50">
        <f>[1]集計FORM!BT206</f>
        <v>122</v>
      </c>
      <c r="R206" s="50">
        <f>[1]集計FORM!BZ206</f>
        <v>100</v>
      </c>
      <c r="S206" s="50">
        <f>[1]集計FORM!CF206</f>
        <v>106</v>
      </c>
      <c r="T206" s="50">
        <f>[1]集計FORM!CL206</f>
        <v>131</v>
      </c>
      <c r="U206" s="50">
        <f>[1]集計FORM!CR206</f>
        <v>84</v>
      </c>
      <c r="V206" s="50">
        <f>[1]集計FORM!CX206</f>
        <v>95</v>
      </c>
      <c r="W206" s="50">
        <f>[1]集計FORM!DD206</f>
        <v>68</v>
      </c>
      <c r="X206" s="50">
        <f>[1]集計FORM!DJ206</f>
        <v>32</v>
      </c>
      <c r="Y206" s="50">
        <f>[1]集計FORM!DP206</f>
        <v>7</v>
      </c>
      <c r="Z206" s="50">
        <f>[1]集計FORM!DV206</f>
        <v>2</v>
      </c>
      <c r="AA206" s="50">
        <f>[1]集計FORM!EB206</f>
        <v>0</v>
      </c>
      <c r="AB206" s="50">
        <f>[1]集計FORM!EH206</f>
        <v>0</v>
      </c>
      <c r="AC206" s="50">
        <f t="shared" si="3"/>
        <v>2</v>
      </c>
      <c r="AD206" s="50">
        <f>[1]集計FORM!EK206</f>
        <v>165</v>
      </c>
      <c r="AE206" s="50">
        <f>[1]集計FORM!EL206</f>
        <v>1303</v>
      </c>
      <c r="AF206" s="50">
        <f>[1]集計FORM!EM206</f>
        <v>525</v>
      </c>
      <c r="AG206" s="50">
        <f>[1]集計FORM!EO206</f>
        <v>8.3000000000000007</v>
      </c>
      <c r="AH206" s="50">
        <f>[1]集計FORM!EP206</f>
        <v>65.400000000000006</v>
      </c>
      <c r="AI206" s="50">
        <f>[1]集計FORM!EQ206</f>
        <v>26.3</v>
      </c>
      <c r="AJ206" s="48">
        <f>[1]集計FORM!ER206</f>
        <v>47.1</v>
      </c>
      <c r="AK206" s="50">
        <f>[1]集計FORM!ES206</f>
        <v>102</v>
      </c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48"/>
      <c r="ES206" s="50"/>
    </row>
    <row r="207" spans="1:149" x14ac:dyDescent="0.15">
      <c r="A207" s="44" t="s">
        <v>173</v>
      </c>
      <c r="B207" s="44" t="s">
        <v>174</v>
      </c>
      <c r="C207" s="44" t="s">
        <v>477</v>
      </c>
      <c r="D207">
        <v>1</v>
      </c>
      <c r="E207" s="50">
        <f>[1]集計FORM!E207</f>
        <v>897</v>
      </c>
      <c r="F207" s="50">
        <f>[1]集計FORM!F207</f>
        <v>27</v>
      </c>
      <c r="G207" s="50">
        <f>[1]集計FORM!L207</f>
        <v>26</v>
      </c>
      <c r="H207" s="50">
        <f>[1]集計FORM!R207</f>
        <v>29</v>
      </c>
      <c r="I207" s="50">
        <f>[1]集計FORM!X207</f>
        <v>38</v>
      </c>
      <c r="J207" s="50">
        <f>[1]集計FORM!AD207</f>
        <v>57</v>
      </c>
      <c r="K207" s="50">
        <f>[1]集計FORM!AJ207</f>
        <v>73</v>
      </c>
      <c r="L207" s="50">
        <f>[1]集計FORM!AP207</f>
        <v>54</v>
      </c>
      <c r="M207" s="50">
        <f>[1]集計FORM!AV207</f>
        <v>67</v>
      </c>
      <c r="N207" s="50">
        <f>[1]集計FORM!BB207</f>
        <v>63</v>
      </c>
      <c r="O207" s="50">
        <f>[1]集計FORM!BH207</f>
        <v>66</v>
      </c>
      <c r="P207" s="50">
        <f>[1]集計FORM!BN207</f>
        <v>81</v>
      </c>
      <c r="Q207" s="50">
        <f>[1]集計FORM!BT207</f>
        <v>61</v>
      </c>
      <c r="R207" s="50">
        <f>[1]集計FORM!BZ207</f>
        <v>53</v>
      </c>
      <c r="S207" s="50">
        <f>[1]集計FORM!CF207</f>
        <v>45</v>
      </c>
      <c r="T207" s="50">
        <f>[1]集計FORM!CL207</f>
        <v>58</v>
      </c>
      <c r="U207" s="50">
        <f>[1]集計FORM!CR207</f>
        <v>35</v>
      </c>
      <c r="V207" s="50">
        <f>[1]集計FORM!CX207</f>
        <v>30</v>
      </c>
      <c r="W207" s="50">
        <f>[1]集計FORM!DD207</f>
        <v>23</v>
      </c>
      <c r="X207" s="50">
        <f>[1]集計FORM!DJ207</f>
        <v>10</v>
      </c>
      <c r="Y207" s="50">
        <f>[1]集計FORM!DP207</f>
        <v>0</v>
      </c>
      <c r="Z207" s="50">
        <f>[1]集計FORM!DV207</f>
        <v>1</v>
      </c>
      <c r="AA207" s="50">
        <f>[1]集計FORM!EB207</f>
        <v>0</v>
      </c>
      <c r="AB207" s="50">
        <f>[1]集計FORM!EH207</f>
        <v>0</v>
      </c>
      <c r="AC207" s="50">
        <f t="shared" si="3"/>
        <v>1</v>
      </c>
      <c r="AD207" s="50">
        <f>[1]集計FORM!EK207</f>
        <v>82</v>
      </c>
      <c r="AE207" s="50">
        <f>[1]集計FORM!EL207</f>
        <v>613</v>
      </c>
      <c r="AF207" s="50">
        <f>[1]集計FORM!EM207</f>
        <v>202</v>
      </c>
      <c r="AG207" s="50">
        <f>[1]集計FORM!EO207</f>
        <v>9.1</v>
      </c>
      <c r="AH207" s="50">
        <f>[1]集計FORM!EP207</f>
        <v>68.3</v>
      </c>
      <c r="AI207" s="50">
        <f>[1]集計FORM!EQ207</f>
        <v>22.5</v>
      </c>
      <c r="AJ207" s="48">
        <f>[1]集計FORM!ER207</f>
        <v>45.4</v>
      </c>
      <c r="AK207" s="50">
        <f>[1]集計FORM!ES207</f>
        <v>0</v>
      </c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48"/>
      <c r="ES207" s="50"/>
    </row>
    <row r="208" spans="1:149" x14ac:dyDescent="0.15">
      <c r="A208" s="44" t="s">
        <v>173</v>
      </c>
      <c r="B208" s="44" t="s">
        <v>174</v>
      </c>
      <c r="C208" s="44" t="s">
        <v>477</v>
      </c>
      <c r="D208">
        <v>2</v>
      </c>
      <c r="E208" s="50">
        <f>[1]集計FORM!E208</f>
        <v>1096</v>
      </c>
      <c r="F208" s="50">
        <f>[1]集計FORM!F208</f>
        <v>23</v>
      </c>
      <c r="G208" s="50">
        <f>[1]集計FORM!L208</f>
        <v>24</v>
      </c>
      <c r="H208" s="50">
        <f>[1]集計FORM!R208</f>
        <v>36</v>
      </c>
      <c r="I208" s="50">
        <f>[1]集計FORM!X208</f>
        <v>42</v>
      </c>
      <c r="J208" s="50">
        <f>[1]集計FORM!AD208</f>
        <v>51</v>
      </c>
      <c r="K208" s="50">
        <f>[1]集計FORM!AJ208</f>
        <v>103</v>
      </c>
      <c r="L208" s="50">
        <f>[1]集計FORM!AP208</f>
        <v>69</v>
      </c>
      <c r="M208" s="50">
        <f>[1]集計FORM!AV208</f>
        <v>82</v>
      </c>
      <c r="N208" s="50">
        <f>[1]集計FORM!BB208</f>
        <v>70</v>
      </c>
      <c r="O208" s="50">
        <f>[1]集計FORM!BH208</f>
        <v>84</v>
      </c>
      <c r="P208" s="50">
        <f>[1]集計FORM!BN208</f>
        <v>81</v>
      </c>
      <c r="Q208" s="50">
        <f>[1]集計FORM!BT208</f>
        <v>61</v>
      </c>
      <c r="R208" s="50">
        <f>[1]集計FORM!BZ208</f>
        <v>47</v>
      </c>
      <c r="S208" s="50">
        <f>[1]集計FORM!CF208</f>
        <v>61</v>
      </c>
      <c r="T208" s="50">
        <f>[1]集計FORM!CL208</f>
        <v>73</v>
      </c>
      <c r="U208" s="50">
        <f>[1]集計FORM!CR208</f>
        <v>49</v>
      </c>
      <c r="V208" s="50">
        <f>[1]集計FORM!CX208</f>
        <v>65</v>
      </c>
      <c r="W208" s="50">
        <f>[1]集計FORM!DD208</f>
        <v>45</v>
      </c>
      <c r="X208" s="50">
        <f>[1]集計FORM!DJ208</f>
        <v>22</v>
      </c>
      <c r="Y208" s="50">
        <f>[1]集計FORM!DP208</f>
        <v>7</v>
      </c>
      <c r="Z208" s="50">
        <f>[1]集計FORM!DV208</f>
        <v>1</v>
      </c>
      <c r="AA208" s="50">
        <f>[1]集計FORM!EB208</f>
        <v>0</v>
      </c>
      <c r="AB208" s="50">
        <f>[1]集計FORM!EH208</f>
        <v>0</v>
      </c>
      <c r="AC208" s="50">
        <f t="shared" si="3"/>
        <v>1</v>
      </c>
      <c r="AD208" s="50">
        <f>[1]集計FORM!EK208</f>
        <v>83</v>
      </c>
      <c r="AE208" s="50">
        <f>[1]集計FORM!EL208</f>
        <v>690</v>
      </c>
      <c r="AF208" s="50">
        <f>[1]集計FORM!EM208</f>
        <v>323</v>
      </c>
      <c r="AG208" s="50">
        <f>[1]集計FORM!EO208</f>
        <v>7.6</v>
      </c>
      <c r="AH208" s="50">
        <f>[1]集計FORM!EP208</f>
        <v>63</v>
      </c>
      <c r="AI208" s="50">
        <f>[1]集計FORM!EQ208</f>
        <v>29.5</v>
      </c>
      <c r="AJ208" s="48">
        <f>[1]集計FORM!ER208</f>
        <v>48.5</v>
      </c>
      <c r="AK208" s="50">
        <f>[1]集計FORM!ES208</f>
        <v>0</v>
      </c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48"/>
      <c r="ES208" s="50"/>
    </row>
    <row r="209" spans="1:149" x14ac:dyDescent="0.15">
      <c r="A209" s="44" t="s">
        <v>175</v>
      </c>
      <c r="B209" s="44" t="s">
        <v>176</v>
      </c>
      <c r="C209" s="44" t="s">
        <v>478</v>
      </c>
      <c r="D209">
        <v>0</v>
      </c>
      <c r="E209" s="50">
        <f>[1]集計FORM!E209</f>
        <v>4862</v>
      </c>
      <c r="F209" s="50">
        <f>[1]集計FORM!F209</f>
        <v>169</v>
      </c>
      <c r="G209" s="50">
        <f>[1]集計FORM!L209</f>
        <v>172</v>
      </c>
      <c r="H209" s="50">
        <f>[1]集計FORM!R209</f>
        <v>193</v>
      </c>
      <c r="I209" s="50">
        <f>[1]集計FORM!X209</f>
        <v>195</v>
      </c>
      <c r="J209" s="50">
        <f>[1]集計FORM!AD209</f>
        <v>304</v>
      </c>
      <c r="K209" s="50">
        <f>[1]集計FORM!AJ209</f>
        <v>384</v>
      </c>
      <c r="L209" s="50">
        <f>[1]集計FORM!AP209</f>
        <v>352</v>
      </c>
      <c r="M209" s="50">
        <f>[1]集計FORM!AV209</f>
        <v>368</v>
      </c>
      <c r="N209" s="50">
        <f>[1]集計FORM!BB209</f>
        <v>431</v>
      </c>
      <c r="O209" s="50">
        <f>[1]集計FORM!BH209</f>
        <v>421</v>
      </c>
      <c r="P209" s="50">
        <f>[1]集計FORM!BN209</f>
        <v>373</v>
      </c>
      <c r="Q209" s="50">
        <f>[1]集計FORM!BT209</f>
        <v>305</v>
      </c>
      <c r="R209" s="50">
        <f>[1]集計FORM!BZ209</f>
        <v>245</v>
      </c>
      <c r="S209" s="50">
        <f>[1]集計FORM!CF209</f>
        <v>209</v>
      </c>
      <c r="T209" s="50">
        <f>[1]集計FORM!CL209</f>
        <v>279</v>
      </c>
      <c r="U209" s="50">
        <f>[1]集計FORM!CR209</f>
        <v>173</v>
      </c>
      <c r="V209" s="50">
        <f>[1]集計FORM!CX209</f>
        <v>113</v>
      </c>
      <c r="W209" s="50">
        <f>[1]集計FORM!DD209</f>
        <v>105</v>
      </c>
      <c r="X209" s="50">
        <f>[1]集計FORM!DJ209</f>
        <v>48</v>
      </c>
      <c r="Y209" s="50">
        <f>[1]集計FORM!DP209</f>
        <v>20</v>
      </c>
      <c r="Z209" s="50">
        <f>[1]集計FORM!DV209</f>
        <v>3</v>
      </c>
      <c r="AA209" s="50">
        <f>[1]集計FORM!EB209</f>
        <v>0</v>
      </c>
      <c r="AB209" s="50">
        <f>[1]集計FORM!EH209</f>
        <v>0</v>
      </c>
      <c r="AC209" s="50">
        <f t="shared" si="3"/>
        <v>3</v>
      </c>
      <c r="AD209" s="50">
        <f>[1]集計FORM!EK209</f>
        <v>534</v>
      </c>
      <c r="AE209" s="50">
        <f>[1]集計FORM!EL209</f>
        <v>3378</v>
      </c>
      <c r="AF209" s="50">
        <f>[1]集計FORM!EM209</f>
        <v>950</v>
      </c>
      <c r="AG209" s="50">
        <f>[1]集計FORM!EO209</f>
        <v>11</v>
      </c>
      <c r="AH209" s="50">
        <f>[1]集計FORM!EP209</f>
        <v>69.5</v>
      </c>
      <c r="AI209" s="50">
        <f>[1]集計FORM!EQ209</f>
        <v>19.5</v>
      </c>
      <c r="AJ209" s="48">
        <f>[1]集計FORM!ER209</f>
        <v>43.5</v>
      </c>
      <c r="AK209" s="50">
        <f>[1]集計FORM!ES209</f>
        <v>101</v>
      </c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48"/>
      <c r="ES209" s="50"/>
    </row>
    <row r="210" spans="1:149" x14ac:dyDescent="0.15">
      <c r="A210" s="44" t="s">
        <v>175</v>
      </c>
      <c r="B210" s="44" t="s">
        <v>176</v>
      </c>
      <c r="C210" s="44" t="s">
        <v>478</v>
      </c>
      <c r="D210">
        <v>1</v>
      </c>
      <c r="E210" s="50">
        <f>[1]集計FORM!E210</f>
        <v>2096</v>
      </c>
      <c r="F210" s="50">
        <f>[1]集計FORM!F210</f>
        <v>76</v>
      </c>
      <c r="G210" s="50">
        <f>[1]集計FORM!L210</f>
        <v>93</v>
      </c>
      <c r="H210" s="50">
        <f>[1]集計FORM!R210</f>
        <v>95</v>
      </c>
      <c r="I210" s="50">
        <f>[1]集計FORM!X210</f>
        <v>88</v>
      </c>
      <c r="J210" s="50">
        <f>[1]集計FORM!AD210</f>
        <v>132</v>
      </c>
      <c r="K210" s="50">
        <f>[1]集計FORM!AJ210</f>
        <v>163</v>
      </c>
      <c r="L210" s="50">
        <f>[1]集計FORM!AP210</f>
        <v>144</v>
      </c>
      <c r="M210" s="50">
        <f>[1]集計FORM!AV210</f>
        <v>157</v>
      </c>
      <c r="N210" s="50">
        <f>[1]集計FORM!BB210</f>
        <v>183</v>
      </c>
      <c r="O210" s="50">
        <f>[1]集計FORM!BH210</f>
        <v>175</v>
      </c>
      <c r="P210" s="50">
        <f>[1]集計FORM!BN210</f>
        <v>157</v>
      </c>
      <c r="Q210" s="50">
        <f>[1]集計FORM!BT210</f>
        <v>145</v>
      </c>
      <c r="R210" s="50">
        <f>[1]集計FORM!BZ210</f>
        <v>109</v>
      </c>
      <c r="S210" s="50">
        <f>[1]集計FORM!CF210</f>
        <v>98</v>
      </c>
      <c r="T210" s="50">
        <f>[1]集計FORM!CL210</f>
        <v>122</v>
      </c>
      <c r="U210" s="50">
        <f>[1]集計FORM!CR210</f>
        <v>74</v>
      </c>
      <c r="V210" s="50">
        <f>[1]集計FORM!CX210</f>
        <v>39</v>
      </c>
      <c r="W210" s="50">
        <f>[1]集計FORM!DD210</f>
        <v>35</v>
      </c>
      <c r="X210" s="50">
        <f>[1]集計FORM!DJ210</f>
        <v>8</v>
      </c>
      <c r="Y210" s="50">
        <f>[1]集計FORM!DP210</f>
        <v>3</v>
      </c>
      <c r="Z210" s="50">
        <f>[1]集計FORM!DV210</f>
        <v>0</v>
      </c>
      <c r="AA210" s="50">
        <f>[1]集計FORM!EB210</f>
        <v>0</v>
      </c>
      <c r="AB210" s="50">
        <f>[1]集計FORM!EH210</f>
        <v>0</v>
      </c>
      <c r="AC210" s="50">
        <f t="shared" si="3"/>
        <v>0</v>
      </c>
      <c r="AD210" s="50">
        <f>[1]集計FORM!EK210</f>
        <v>264</v>
      </c>
      <c r="AE210" s="50">
        <f>[1]集計FORM!EL210</f>
        <v>1453</v>
      </c>
      <c r="AF210" s="50">
        <f>[1]集計FORM!EM210</f>
        <v>379</v>
      </c>
      <c r="AG210" s="50">
        <f>[1]集計FORM!EO210</f>
        <v>12.6</v>
      </c>
      <c r="AH210" s="50">
        <f>[1]集計FORM!EP210</f>
        <v>69.3</v>
      </c>
      <c r="AI210" s="50">
        <f>[1]集計FORM!EQ210</f>
        <v>18.100000000000001</v>
      </c>
      <c r="AJ210" s="48">
        <f>[1]集計FORM!ER210</f>
        <v>42.3</v>
      </c>
      <c r="AK210" s="50">
        <f>[1]集計FORM!ES210</f>
        <v>0</v>
      </c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48"/>
      <c r="ES210" s="50"/>
    </row>
    <row r="211" spans="1:149" x14ac:dyDescent="0.15">
      <c r="A211" s="44" t="s">
        <v>175</v>
      </c>
      <c r="B211" s="44" t="s">
        <v>176</v>
      </c>
      <c r="C211" s="44" t="s">
        <v>478</v>
      </c>
      <c r="D211">
        <v>2</v>
      </c>
      <c r="E211" s="50">
        <f>[1]集計FORM!E211</f>
        <v>2766</v>
      </c>
      <c r="F211" s="50">
        <f>[1]集計FORM!F211</f>
        <v>93</v>
      </c>
      <c r="G211" s="50">
        <f>[1]集計FORM!L211</f>
        <v>79</v>
      </c>
      <c r="H211" s="50">
        <f>[1]集計FORM!R211</f>
        <v>98</v>
      </c>
      <c r="I211" s="50">
        <f>[1]集計FORM!X211</f>
        <v>107</v>
      </c>
      <c r="J211" s="50">
        <f>[1]集計FORM!AD211</f>
        <v>172</v>
      </c>
      <c r="K211" s="50">
        <f>[1]集計FORM!AJ211</f>
        <v>221</v>
      </c>
      <c r="L211" s="50">
        <f>[1]集計FORM!AP211</f>
        <v>208</v>
      </c>
      <c r="M211" s="50">
        <f>[1]集計FORM!AV211</f>
        <v>211</v>
      </c>
      <c r="N211" s="50">
        <f>[1]集計FORM!BB211</f>
        <v>248</v>
      </c>
      <c r="O211" s="50">
        <f>[1]集計FORM!BH211</f>
        <v>246</v>
      </c>
      <c r="P211" s="50">
        <f>[1]集計FORM!BN211</f>
        <v>216</v>
      </c>
      <c r="Q211" s="50">
        <f>[1]集計FORM!BT211</f>
        <v>160</v>
      </c>
      <c r="R211" s="50">
        <f>[1]集計FORM!BZ211</f>
        <v>136</v>
      </c>
      <c r="S211" s="50">
        <f>[1]集計FORM!CF211</f>
        <v>111</v>
      </c>
      <c r="T211" s="50">
        <f>[1]集計FORM!CL211</f>
        <v>157</v>
      </c>
      <c r="U211" s="50">
        <f>[1]集計FORM!CR211</f>
        <v>99</v>
      </c>
      <c r="V211" s="50">
        <f>[1]集計FORM!CX211</f>
        <v>74</v>
      </c>
      <c r="W211" s="50">
        <f>[1]集計FORM!DD211</f>
        <v>70</v>
      </c>
      <c r="X211" s="50">
        <f>[1]集計FORM!DJ211</f>
        <v>40</v>
      </c>
      <c r="Y211" s="50">
        <f>[1]集計FORM!DP211</f>
        <v>17</v>
      </c>
      <c r="Z211" s="50">
        <f>[1]集計FORM!DV211</f>
        <v>3</v>
      </c>
      <c r="AA211" s="50">
        <f>[1]集計FORM!EB211</f>
        <v>0</v>
      </c>
      <c r="AB211" s="50">
        <f>[1]集計FORM!EH211</f>
        <v>0</v>
      </c>
      <c r="AC211" s="50">
        <f t="shared" si="3"/>
        <v>3</v>
      </c>
      <c r="AD211" s="50">
        <f>[1]集計FORM!EK211</f>
        <v>270</v>
      </c>
      <c r="AE211" s="50">
        <f>[1]集計FORM!EL211</f>
        <v>1925</v>
      </c>
      <c r="AF211" s="50">
        <f>[1]集計FORM!EM211</f>
        <v>571</v>
      </c>
      <c r="AG211" s="50">
        <f>[1]集計FORM!EO211</f>
        <v>9.8000000000000007</v>
      </c>
      <c r="AH211" s="50">
        <f>[1]集計FORM!EP211</f>
        <v>69.599999999999994</v>
      </c>
      <c r="AI211" s="50">
        <f>[1]集計FORM!EQ211</f>
        <v>20.6</v>
      </c>
      <c r="AJ211" s="48">
        <f>[1]集計FORM!ER211</f>
        <v>44.4</v>
      </c>
      <c r="AK211" s="50">
        <f>[1]集計FORM!ES211</f>
        <v>0</v>
      </c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48"/>
      <c r="ES211" s="50"/>
    </row>
    <row r="212" spans="1:149" x14ac:dyDescent="0.15">
      <c r="A212" s="44" t="s">
        <v>177</v>
      </c>
      <c r="B212" s="44" t="s">
        <v>178</v>
      </c>
      <c r="C212" s="44" t="s">
        <v>479</v>
      </c>
      <c r="D212">
        <v>0</v>
      </c>
      <c r="E212" s="50">
        <f>[1]集計FORM!E212</f>
        <v>3026</v>
      </c>
      <c r="F212" s="50">
        <f>[1]集計FORM!F212</f>
        <v>144</v>
      </c>
      <c r="G212" s="50">
        <f>[1]集計FORM!L212</f>
        <v>123</v>
      </c>
      <c r="H212" s="50">
        <f>[1]集計FORM!R212</f>
        <v>136</v>
      </c>
      <c r="I212" s="50">
        <f>[1]集計FORM!X212</f>
        <v>119</v>
      </c>
      <c r="J212" s="50">
        <f>[1]集計FORM!AD212</f>
        <v>184</v>
      </c>
      <c r="K212" s="50">
        <f>[1]集計FORM!AJ212</f>
        <v>195</v>
      </c>
      <c r="L212" s="50">
        <f>[1]集計FORM!AP212</f>
        <v>230</v>
      </c>
      <c r="M212" s="50">
        <f>[1]集計FORM!AV212</f>
        <v>280</v>
      </c>
      <c r="N212" s="50">
        <f>[1]集計FORM!BB212</f>
        <v>291</v>
      </c>
      <c r="O212" s="50">
        <f>[1]集計FORM!BH212</f>
        <v>306</v>
      </c>
      <c r="P212" s="50">
        <f>[1]集計FORM!BN212</f>
        <v>214</v>
      </c>
      <c r="Q212" s="50">
        <f>[1]集計FORM!BT212</f>
        <v>170</v>
      </c>
      <c r="R212" s="50">
        <f>[1]集計FORM!BZ212</f>
        <v>139</v>
      </c>
      <c r="S212" s="50">
        <f>[1]集計FORM!CF212</f>
        <v>102</v>
      </c>
      <c r="T212" s="50">
        <f>[1]集計FORM!CL212</f>
        <v>134</v>
      </c>
      <c r="U212" s="50">
        <f>[1]集計FORM!CR212</f>
        <v>86</v>
      </c>
      <c r="V212" s="50">
        <f>[1]集計FORM!CX212</f>
        <v>81</v>
      </c>
      <c r="W212" s="50">
        <f>[1]集計FORM!DD212</f>
        <v>54</v>
      </c>
      <c r="X212" s="50">
        <f>[1]集計FORM!DJ212</f>
        <v>26</v>
      </c>
      <c r="Y212" s="50">
        <f>[1]集計FORM!DP212</f>
        <v>11</v>
      </c>
      <c r="Z212" s="50">
        <f>[1]集計FORM!DV212</f>
        <v>0</v>
      </c>
      <c r="AA212" s="50">
        <f>[1]集計FORM!EB212</f>
        <v>0</v>
      </c>
      <c r="AB212" s="50">
        <f>[1]集計FORM!EH212</f>
        <v>1</v>
      </c>
      <c r="AC212" s="50">
        <f t="shared" si="3"/>
        <v>1</v>
      </c>
      <c r="AD212" s="50">
        <f>[1]集計FORM!EK212</f>
        <v>403</v>
      </c>
      <c r="AE212" s="50">
        <f>[1]集計FORM!EL212</f>
        <v>2128</v>
      </c>
      <c r="AF212" s="50">
        <f>[1]集計FORM!EM212</f>
        <v>495</v>
      </c>
      <c r="AG212" s="50">
        <f>[1]集計FORM!EO212</f>
        <v>13.3</v>
      </c>
      <c r="AH212" s="50">
        <f>[1]集計FORM!EP212</f>
        <v>70.3</v>
      </c>
      <c r="AI212" s="50">
        <f>[1]集計FORM!EQ212</f>
        <v>16.399999999999999</v>
      </c>
      <c r="AJ212" s="48">
        <f>[1]集計FORM!ER212</f>
        <v>41.6</v>
      </c>
      <c r="AK212" s="50">
        <f>[1]集計FORM!ES212</f>
        <v>110</v>
      </c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48"/>
      <c r="ES212" s="50"/>
    </row>
    <row r="213" spans="1:149" x14ac:dyDescent="0.15">
      <c r="A213" s="44" t="s">
        <v>177</v>
      </c>
      <c r="B213" s="44" t="s">
        <v>178</v>
      </c>
      <c r="C213" s="44" t="s">
        <v>479</v>
      </c>
      <c r="D213">
        <v>1</v>
      </c>
      <c r="E213" s="50">
        <f>[1]集計FORM!E213</f>
        <v>1322</v>
      </c>
      <c r="F213" s="50">
        <f>[1]集計FORM!F213</f>
        <v>66</v>
      </c>
      <c r="G213" s="50">
        <f>[1]集計FORM!L213</f>
        <v>74</v>
      </c>
      <c r="H213" s="50">
        <f>[1]集計FORM!R213</f>
        <v>66</v>
      </c>
      <c r="I213" s="50">
        <f>[1]集計FORM!X213</f>
        <v>65</v>
      </c>
      <c r="J213" s="50">
        <f>[1]集計FORM!AD213</f>
        <v>71</v>
      </c>
      <c r="K213" s="50">
        <f>[1]集計FORM!AJ213</f>
        <v>85</v>
      </c>
      <c r="L213" s="50">
        <f>[1]集計FORM!AP213</f>
        <v>101</v>
      </c>
      <c r="M213" s="50">
        <f>[1]集計FORM!AV213</f>
        <v>121</v>
      </c>
      <c r="N213" s="50">
        <f>[1]集計FORM!BB213</f>
        <v>124</v>
      </c>
      <c r="O213" s="50">
        <f>[1]集計FORM!BH213</f>
        <v>131</v>
      </c>
      <c r="P213" s="50">
        <f>[1]集計FORM!BN213</f>
        <v>86</v>
      </c>
      <c r="Q213" s="50">
        <f>[1]集計FORM!BT213</f>
        <v>78</v>
      </c>
      <c r="R213" s="50">
        <f>[1]集計FORM!BZ213</f>
        <v>60</v>
      </c>
      <c r="S213" s="50">
        <f>[1]集計FORM!CF213</f>
        <v>54</v>
      </c>
      <c r="T213" s="50">
        <f>[1]集計FORM!CL213</f>
        <v>54</v>
      </c>
      <c r="U213" s="50">
        <f>[1]集計FORM!CR213</f>
        <v>36</v>
      </c>
      <c r="V213" s="50">
        <f>[1]集計FORM!CX213</f>
        <v>26</v>
      </c>
      <c r="W213" s="50">
        <f>[1]集計FORM!DD213</f>
        <v>17</v>
      </c>
      <c r="X213" s="50">
        <f>[1]集計FORM!DJ213</f>
        <v>6</v>
      </c>
      <c r="Y213" s="50">
        <f>[1]集計FORM!DP213</f>
        <v>1</v>
      </c>
      <c r="Z213" s="50">
        <f>[1]集計FORM!DV213</f>
        <v>0</v>
      </c>
      <c r="AA213" s="50">
        <f>[1]集計FORM!EB213</f>
        <v>0</v>
      </c>
      <c r="AB213" s="50">
        <f>[1]集計FORM!EH213</f>
        <v>0</v>
      </c>
      <c r="AC213" s="50">
        <f t="shared" si="3"/>
        <v>0</v>
      </c>
      <c r="AD213" s="50">
        <f>[1]集計FORM!EK213</f>
        <v>206</v>
      </c>
      <c r="AE213" s="50">
        <f>[1]集計FORM!EL213</f>
        <v>922</v>
      </c>
      <c r="AF213" s="50">
        <f>[1]集計FORM!EM213</f>
        <v>194</v>
      </c>
      <c r="AG213" s="50">
        <f>[1]集計FORM!EO213</f>
        <v>15.6</v>
      </c>
      <c r="AH213" s="50">
        <f>[1]集計FORM!EP213</f>
        <v>69.7</v>
      </c>
      <c r="AI213" s="50">
        <f>[1]集計FORM!EQ213</f>
        <v>14.7</v>
      </c>
      <c r="AJ213" s="48">
        <f>[1]集計FORM!ER213</f>
        <v>39.799999999999997</v>
      </c>
      <c r="AK213" s="50">
        <f>[1]集計FORM!ES213</f>
        <v>0</v>
      </c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48"/>
      <c r="ES213" s="50"/>
    </row>
    <row r="214" spans="1:149" x14ac:dyDescent="0.15">
      <c r="A214" s="44" t="s">
        <v>177</v>
      </c>
      <c r="B214" s="44" t="s">
        <v>178</v>
      </c>
      <c r="C214" s="44" t="s">
        <v>479</v>
      </c>
      <c r="D214">
        <v>2</v>
      </c>
      <c r="E214" s="50">
        <f>[1]集計FORM!E214</f>
        <v>1704</v>
      </c>
      <c r="F214" s="50">
        <f>[1]集計FORM!F214</f>
        <v>78</v>
      </c>
      <c r="G214" s="50">
        <f>[1]集計FORM!L214</f>
        <v>49</v>
      </c>
      <c r="H214" s="50">
        <f>[1]集計FORM!R214</f>
        <v>70</v>
      </c>
      <c r="I214" s="50">
        <f>[1]集計FORM!X214</f>
        <v>54</v>
      </c>
      <c r="J214" s="50">
        <f>[1]集計FORM!AD214</f>
        <v>113</v>
      </c>
      <c r="K214" s="50">
        <f>[1]集計FORM!AJ214</f>
        <v>110</v>
      </c>
      <c r="L214" s="50">
        <f>[1]集計FORM!AP214</f>
        <v>129</v>
      </c>
      <c r="M214" s="50">
        <f>[1]集計FORM!AV214</f>
        <v>159</v>
      </c>
      <c r="N214" s="50">
        <f>[1]集計FORM!BB214</f>
        <v>167</v>
      </c>
      <c r="O214" s="50">
        <f>[1]集計FORM!BH214</f>
        <v>175</v>
      </c>
      <c r="P214" s="50">
        <f>[1]集計FORM!BN214</f>
        <v>128</v>
      </c>
      <c r="Q214" s="50">
        <f>[1]集計FORM!BT214</f>
        <v>92</v>
      </c>
      <c r="R214" s="50">
        <f>[1]集計FORM!BZ214</f>
        <v>79</v>
      </c>
      <c r="S214" s="50">
        <f>[1]集計FORM!CF214</f>
        <v>48</v>
      </c>
      <c r="T214" s="50">
        <f>[1]集計FORM!CL214</f>
        <v>80</v>
      </c>
      <c r="U214" s="50">
        <f>[1]集計FORM!CR214</f>
        <v>50</v>
      </c>
      <c r="V214" s="50">
        <f>[1]集計FORM!CX214</f>
        <v>55</v>
      </c>
      <c r="W214" s="50">
        <f>[1]集計FORM!DD214</f>
        <v>37</v>
      </c>
      <c r="X214" s="50">
        <f>[1]集計FORM!DJ214</f>
        <v>20</v>
      </c>
      <c r="Y214" s="50">
        <f>[1]集計FORM!DP214</f>
        <v>10</v>
      </c>
      <c r="Z214" s="50">
        <f>[1]集計FORM!DV214</f>
        <v>0</v>
      </c>
      <c r="AA214" s="50">
        <f>[1]集計FORM!EB214</f>
        <v>0</v>
      </c>
      <c r="AB214" s="50">
        <f>[1]集計FORM!EH214</f>
        <v>1</v>
      </c>
      <c r="AC214" s="50">
        <f t="shared" si="3"/>
        <v>1</v>
      </c>
      <c r="AD214" s="50">
        <f>[1]集計FORM!EK214</f>
        <v>197</v>
      </c>
      <c r="AE214" s="50">
        <f>[1]集計FORM!EL214</f>
        <v>1206</v>
      </c>
      <c r="AF214" s="50">
        <f>[1]集計FORM!EM214</f>
        <v>301</v>
      </c>
      <c r="AG214" s="50">
        <f>[1]集計FORM!EO214</f>
        <v>11.6</v>
      </c>
      <c r="AH214" s="50">
        <f>[1]集計FORM!EP214</f>
        <v>70.8</v>
      </c>
      <c r="AI214" s="50">
        <f>[1]集計FORM!EQ214</f>
        <v>17.7</v>
      </c>
      <c r="AJ214" s="48">
        <f>[1]集計FORM!ER214</f>
        <v>43</v>
      </c>
      <c r="AK214" s="50">
        <f>[1]集計FORM!ES214</f>
        <v>0</v>
      </c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48"/>
      <c r="ES214" s="50"/>
    </row>
    <row r="215" spans="1:149" x14ac:dyDescent="0.15">
      <c r="A215" s="44" t="s">
        <v>179</v>
      </c>
      <c r="B215" s="44" t="s">
        <v>180</v>
      </c>
      <c r="C215" s="44" t="s">
        <v>480</v>
      </c>
      <c r="D215">
        <v>0</v>
      </c>
      <c r="E215" s="50">
        <f>[1]集計FORM!E215</f>
        <v>3294</v>
      </c>
      <c r="F215" s="50">
        <f>[1]集計FORM!F215</f>
        <v>147</v>
      </c>
      <c r="G215" s="50">
        <f>[1]集計FORM!L215</f>
        <v>161</v>
      </c>
      <c r="H215" s="50">
        <f>[1]集計FORM!R215</f>
        <v>135</v>
      </c>
      <c r="I215" s="50">
        <f>[1]集計FORM!X215</f>
        <v>131</v>
      </c>
      <c r="J215" s="50">
        <f>[1]集計FORM!AD215</f>
        <v>193</v>
      </c>
      <c r="K215" s="50">
        <f>[1]集計FORM!AJ215</f>
        <v>199</v>
      </c>
      <c r="L215" s="50">
        <f>[1]集計FORM!AP215</f>
        <v>213</v>
      </c>
      <c r="M215" s="50">
        <f>[1]集計FORM!AV215</f>
        <v>258</v>
      </c>
      <c r="N215" s="50">
        <f>[1]集計FORM!BB215</f>
        <v>293</v>
      </c>
      <c r="O215" s="50">
        <f>[1]集計FORM!BH215</f>
        <v>278</v>
      </c>
      <c r="P215" s="50">
        <f>[1]集計FORM!BN215</f>
        <v>254</v>
      </c>
      <c r="Q215" s="50">
        <f>[1]集計FORM!BT215</f>
        <v>211</v>
      </c>
      <c r="R215" s="50">
        <f>[1]集計FORM!BZ215</f>
        <v>184</v>
      </c>
      <c r="S215" s="50">
        <f>[1]集計FORM!CF215</f>
        <v>178</v>
      </c>
      <c r="T215" s="50">
        <f>[1]集計FORM!CL215</f>
        <v>146</v>
      </c>
      <c r="U215" s="50">
        <f>[1]集計FORM!CR215</f>
        <v>93</v>
      </c>
      <c r="V215" s="50">
        <f>[1]集計FORM!CX215</f>
        <v>87</v>
      </c>
      <c r="W215" s="50">
        <f>[1]集計FORM!DD215</f>
        <v>79</v>
      </c>
      <c r="X215" s="50">
        <f>[1]集計FORM!DJ215</f>
        <v>37</v>
      </c>
      <c r="Y215" s="50">
        <f>[1]集計FORM!DP215</f>
        <v>13</v>
      </c>
      <c r="Z215" s="50">
        <f>[1]集計FORM!DV215</f>
        <v>3</v>
      </c>
      <c r="AA215" s="50">
        <f>[1]集計FORM!EB215</f>
        <v>1</v>
      </c>
      <c r="AB215" s="50">
        <f>[1]集計FORM!EH215</f>
        <v>0</v>
      </c>
      <c r="AC215" s="50">
        <f t="shared" si="3"/>
        <v>4</v>
      </c>
      <c r="AD215" s="50">
        <f>[1]集計FORM!EK215</f>
        <v>443</v>
      </c>
      <c r="AE215" s="50">
        <f>[1]集計FORM!EL215</f>
        <v>2214</v>
      </c>
      <c r="AF215" s="50">
        <f>[1]集計FORM!EM215</f>
        <v>637</v>
      </c>
      <c r="AG215" s="50">
        <f>[1]集計FORM!EO215</f>
        <v>13.4</v>
      </c>
      <c r="AH215" s="50">
        <f>[1]集計FORM!EP215</f>
        <v>67.2</v>
      </c>
      <c r="AI215" s="50">
        <f>[1]集計FORM!EQ215</f>
        <v>19.3</v>
      </c>
      <c r="AJ215" s="48">
        <f>[1]集計FORM!ER215</f>
        <v>43.1</v>
      </c>
      <c r="AK215" s="50">
        <f>[1]集計FORM!ES215</f>
        <v>107</v>
      </c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48"/>
      <c r="ES215" s="50"/>
    </row>
    <row r="216" spans="1:149" x14ac:dyDescent="0.15">
      <c r="A216" s="44" t="s">
        <v>179</v>
      </c>
      <c r="B216" s="44" t="s">
        <v>180</v>
      </c>
      <c r="C216" s="44" t="s">
        <v>480</v>
      </c>
      <c r="D216">
        <v>1</v>
      </c>
      <c r="E216" s="50">
        <f>[1]集計FORM!E216</f>
        <v>1460</v>
      </c>
      <c r="F216" s="50">
        <f>[1]集計FORM!F216</f>
        <v>71</v>
      </c>
      <c r="G216" s="50">
        <f>[1]集計FORM!L216</f>
        <v>86</v>
      </c>
      <c r="H216" s="50">
        <f>[1]集計FORM!R216</f>
        <v>64</v>
      </c>
      <c r="I216" s="50">
        <f>[1]集計FORM!X216</f>
        <v>56</v>
      </c>
      <c r="J216" s="50">
        <f>[1]集計FORM!AD216</f>
        <v>83</v>
      </c>
      <c r="K216" s="50">
        <f>[1]集計FORM!AJ216</f>
        <v>96</v>
      </c>
      <c r="L216" s="50">
        <f>[1]集計FORM!AP216</f>
        <v>90</v>
      </c>
      <c r="M216" s="50">
        <f>[1]集計FORM!AV216</f>
        <v>110</v>
      </c>
      <c r="N216" s="50">
        <f>[1]集計FORM!BB216</f>
        <v>119</v>
      </c>
      <c r="O216" s="50">
        <f>[1]集計FORM!BH216</f>
        <v>129</v>
      </c>
      <c r="P216" s="50">
        <f>[1]集計FORM!BN216</f>
        <v>106</v>
      </c>
      <c r="Q216" s="50">
        <f>[1]集計FORM!BT216</f>
        <v>99</v>
      </c>
      <c r="R216" s="50">
        <f>[1]集計FORM!BZ216</f>
        <v>87</v>
      </c>
      <c r="S216" s="50">
        <f>[1]集計FORM!CF216</f>
        <v>81</v>
      </c>
      <c r="T216" s="50">
        <f>[1]集計FORM!CL216</f>
        <v>68</v>
      </c>
      <c r="U216" s="50">
        <f>[1]集計FORM!CR216</f>
        <v>37</v>
      </c>
      <c r="V216" s="50">
        <f>[1]集計FORM!CX216</f>
        <v>36</v>
      </c>
      <c r="W216" s="50">
        <f>[1]集計FORM!DD216</f>
        <v>29</v>
      </c>
      <c r="X216" s="50">
        <f>[1]集計FORM!DJ216</f>
        <v>11</v>
      </c>
      <c r="Y216" s="50">
        <f>[1]集計FORM!DP216</f>
        <v>1</v>
      </c>
      <c r="Z216" s="50">
        <f>[1]集計FORM!DV216</f>
        <v>1</v>
      </c>
      <c r="AA216" s="50">
        <f>[1]集計FORM!EB216</f>
        <v>0</v>
      </c>
      <c r="AB216" s="50">
        <f>[1]集計FORM!EH216</f>
        <v>0</v>
      </c>
      <c r="AC216" s="50">
        <f t="shared" si="3"/>
        <v>1</v>
      </c>
      <c r="AD216" s="50">
        <f>[1]集計FORM!EK216</f>
        <v>221</v>
      </c>
      <c r="AE216" s="50">
        <f>[1]集計FORM!EL216</f>
        <v>975</v>
      </c>
      <c r="AF216" s="50">
        <f>[1]集計FORM!EM216</f>
        <v>264</v>
      </c>
      <c r="AG216" s="50">
        <f>[1]集計FORM!EO216</f>
        <v>15.1</v>
      </c>
      <c r="AH216" s="50">
        <f>[1]集計FORM!EP216</f>
        <v>66.8</v>
      </c>
      <c r="AI216" s="50">
        <f>[1]集計FORM!EQ216</f>
        <v>18.100000000000001</v>
      </c>
      <c r="AJ216" s="48">
        <f>[1]集計FORM!ER216</f>
        <v>42</v>
      </c>
      <c r="AK216" s="50">
        <f>[1]集計FORM!ES216</f>
        <v>0</v>
      </c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48"/>
      <c r="ES216" s="50"/>
    </row>
    <row r="217" spans="1:149" x14ac:dyDescent="0.15">
      <c r="A217" s="44" t="s">
        <v>179</v>
      </c>
      <c r="B217" s="44" t="s">
        <v>180</v>
      </c>
      <c r="C217" s="44" t="s">
        <v>480</v>
      </c>
      <c r="D217">
        <v>2</v>
      </c>
      <c r="E217" s="50">
        <f>[1]集計FORM!E217</f>
        <v>1834</v>
      </c>
      <c r="F217" s="50">
        <f>[1]集計FORM!F217</f>
        <v>76</v>
      </c>
      <c r="G217" s="50">
        <f>[1]集計FORM!L217</f>
        <v>75</v>
      </c>
      <c r="H217" s="50">
        <f>[1]集計FORM!R217</f>
        <v>71</v>
      </c>
      <c r="I217" s="50">
        <f>[1]集計FORM!X217</f>
        <v>75</v>
      </c>
      <c r="J217" s="50">
        <f>[1]集計FORM!AD217</f>
        <v>110</v>
      </c>
      <c r="K217" s="50">
        <f>[1]集計FORM!AJ217</f>
        <v>103</v>
      </c>
      <c r="L217" s="50">
        <f>[1]集計FORM!AP217</f>
        <v>123</v>
      </c>
      <c r="M217" s="50">
        <f>[1]集計FORM!AV217</f>
        <v>148</v>
      </c>
      <c r="N217" s="50">
        <f>[1]集計FORM!BB217</f>
        <v>174</v>
      </c>
      <c r="O217" s="50">
        <f>[1]集計FORM!BH217</f>
        <v>149</v>
      </c>
      <c r="P217" s="50">
        <f>[1]集計FORM!BN217</f>
        <v>148</v>
      </c>
      <c r="Q217" s="50">
        <f>[1]集計FORM!BT217</f>
        <v>112</v>
      </c>
      <c r="R217" s="50">
        <f>[1]集計FORM!BZ217</f>
        <v>97</v>
      </c>
      <c r="S217" s="50">
        <f>[1]集計FORM!CF217</f>
        <v>97</v>
      </c>
      <c r="T217" s="50">
        <f>[1]集計FORM!CL217</f>
        <v>78</v>
      </c>
      <c r="U217" s="50">
        <f>[1]集計FORM!CR217</f>
        <v>56</v>
      </c>
      <c r="V217" s="50">
        <f>[1]集計FORM!CX217</f>
        <v>51</v>
      </c>
      <c r="W217" s="50">
        <f>[1]集計FORM!DD217</f>
        <v>50</v>
      </c>
      <c r="X217" s="50">
        <f>[1]集計FORM!DJ217</f>
        <v>26</v>
      </c>
      <c r="Y217" s="50">
        <f>[1]集計FORM!DP217</f>
        <v>12</v>
      </c>
      <c r="Z217" s="50">
        <f>[1]集計FORM!DV217</f>
        <v>2</v>
      </c>
      <c r="AA217" s="50">
        <f>[1]集計FORM!EB217</f>
        <v>1</v>
      </c>
      <c r="AB217" s="50">
        <f>[1]集計FORM!EH217</f>
        <v>0</v>
      </c>
      <c r="AC217" s="50">
        <f t="shared" si="3"/>
        <v>3</v>
      </c>
      <c r="AD217" s="50">
        <f>[1]集計FORM!EK217</f>
        <v>222</v>
      </c>
      <c r="AE217" s="50">
        <f>[1]集計FORM!EL217</f>
        <v>1239</v>
      </c>
      <c r="AF217" s="50">
        <f>[1]集計FORM!EM217</f>
        <v>373</v>
      </c>
      <c r="AG217" s="50">
        <f>[1]集計FORM!EO217</f>
        <v>12.1</v>
      </c>
      <c r="AH217" s="50">
        <f>[1]集計FORM!EP217</f>
        <v>67.599999999999994</v>
      </c>
      <c r="AI217" s="50">
        <f>[1]集計FORM!EQ217</f>
        <v>20.3</v>
      </c>
      <c r="AJ217" s="48">
        <f>[1]集計FORM!ER217</f>
        <v>44</v>
      </c>
      <c r="AK217" s="50">
        <f>[1]集計FORM!ES217</f>
        <v>0</v>
      </c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48"/>
      <c r="ES217" s="50"/>
    </row>
    <row r="218" spans="1:149" x14ac:dyDescent="0.15">
      <c r="A218" s="44" t="s">
        <v>181</v>
      </c>
      <c r="B218" s="44" t="s">
        <v>182</v>
      </c>
      <c r="C218" s="44" t="s">
        <v>481</v>
      </c>
      <c r="D218">
        <v>0</v>
      </c>
      <c r="E218" s="50">
        <f>[1]集計FORM!E218</f>
        <v>4312</v>
      </c>
      <c r="F218" s="50">
        <f>[1]集計FORM!F218</f>
        <v>198</v>
      </c>
      <c r="G218" s="50">
        <f>[1]集計FORM!L218</f>
        <v>211</v>
      </c>
      <c r="H218" s="50">
        <f>[1]集計FORM!R218</f>
        <v>203</v>
      </c>
      <c r="I218" s="50">
        <f>[1]集計FORM!X218</f>
        <v>178</v>
      </c>
      <c r="J218" s="50">
        <f>[1]集計FORM!AD218</f>
        <v>219</v>
      </c>
      <c r="K218" s="50">
        <f>[1]集計FORM!AJ218</f>
        <v>228</v>
      </c>
      <c r="L218" s="50">
        <f>[1]集計FORM!AP218</f>
        <v>248</v>
      </c>
      <c r="M218" s="50">
        <f>[1]集計FORM!AV218</f>
        <v>333</v>
      </c>
      <c r="N218" s="50">
        <f>[1]集計FORM!BB218</f>
        <v>378</v>
      </c>
      <c r="O218" s="50">
        <f>[1]集計FORM!BH218</f>
        <v>369</v>
      </c>
      <c r="P218" s="50">
        <f>[1]集計FORM!BN218</f>
        <v>305</v>
      </c>
      <c r="Q218" s="50">
        <f>[1]集計FORM!BT218</f>
        <v>286</v>
      </c>
      <c r="R218" s="50">
        <f>[1]集計FORM!BZ218</f>
        <v>201</v>
      </c>
      <c r="S218" s="50">
        <f>[1]集計FORM!CF218</f>
        <v>257</v>
      </c>
      <c r="T218" s="50">
        <f>[1]集計FORM!CL218</f>
        <v>234</v>
      </c>
      <c r="U218" s="50">
        <f>[1]集計FORM!CR218</f>
        <v>182</v>
      </c>
      <c r="V218" s="50">
        <f>[1]集計FORM!CX218</f>
        <v>145</v>
      </c>
      <c r="W218" s="50">
        <f>[1]集計FORM!DD218</f>
        <v>83</v>
      </c>
      <c r="X218" s="50">
        <f>[1]集計FORM!DJ218</f>
        <v>41</v>
      </c>
      <c r="Y218" s="50">
        <f>[1]集計FORM!DP218</f>
        <v>11</v>
      </c>
      <c r="Z218" s="50">
        <f>[1]集計FORM!DV218</f>
        <v>2</v>
      </c>
      <c r="AA218" s="50">
        <f>[1]集計FORM!EB218</f>
        <v>0</v>
      </c>
      <c r="AB218" s="50">
        <f>[1]集計FORM!EH218</f>
        <v>0</v>
      </c>
      <c r="AC218" s="50">
        <f t="shared" si="3"/>
        <v>2</v>
      </c>
      <c r="AD218" s="50">
        <f>[1]集計FORM!EK218</f>
        <v>612</v>
      </c>
      <c r="AE218" s="50">
        <f>[1]集計FORM!EL218</f>
        <v>2745</v>
      </c>
      <c r="AF218" s="50">
        <f>[1]集計FORM!EM218</f>
        <v>955</v>
      </c>
      <c r="AG218" s="50">
        <f>[1]集計FORM!EO218</f>
        <v>14.2</v>
      </c>
      <c r="AH218" s="50">
        <f>[1]集計FORM!EP218</f>
        <v>63.7</v>
      </c>
      <c r="AI218" s="50">
        <f>[1]集計FORM!EQ218</f>
        <v>22.1</v>
      </c>
      <c r="AJ218" s="48">
        <f>[1]集計FORM!ER218</f>
        <v>43.7</v>
      </c>
      <c r="AK218" s="50">
        <f>[1]集計FORM!ES218</f>
        <v>101</v>
      </c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48"/>
      <c r="ES218" s="50"/>
    </row>
    <row r="219" spans="1:149" x14ac:dyDescent="0.15">
      <c r="A219" s="44" t="s">
        <v>181</v>
      </c>
      <c r="B219" s="44" t="s">
        <v>182</v>
      </c>
      <c r="C219" s="44" t="s">
        <v>481</v>
      </c>
      <c r="D219">
        <v>1</v>
      </c>
      <c r="E219" s="50">
        <f>[1]集計FORM!E219</f>
        <v>1932</v>
      </c>
      <c r="F219" s="50">
        <f>[1]集計FORM!F219</f>
        <v>100</v>
      </c>
      <c r="G219" s="50">
        <f>[1]集計FORM!L219</f>
        <v>100</v>
      </c>
      <c r="H219" s="50">
        <f>[1]集計FORM!R219</f>
        <v>99</v>
      </c>
      <c r="I219" s="50">
        <f>[1]集計FORM!X219</f>
        <v>92</v>
      </c>
      <c r="J219" s="50">
        <f>[1]集計FORM!AD219</f>
        <v>112</v>
      </c>
      <c r="K219" s="50">
        <f>[1]集計FORM!AJ219</f>
        <v>100</v>
      </c>
      <c r="L219" s="50">
        <f>[1]集計FORM!AP219</f>
        <v>105</v>
      </c>
      <c r="M219" s="50">
        <f>[1]集計FORM!AV219</f>
        <v>142</v>
      </c>
      <c r="N219" s="50">
        <f>[1]集計FORM!BB219</f>
        <v>172</v>
      </c>
      <c r="O219" s="50">
        <f>[1]集計FORM!BH219</f>
        <v>163</v>
      </c>
      <c r="P219" s="50">
        <f>[1]集計FORM!BN219</f>
        <v>138</v>
      </c>
      <c r="Q219" s="50">
        <f>[1]集計FORM!BT219</f>
        <v>134</v>
      </c>
      <c r="R219" s="50">
        <f>[1]集計FORM!BZ219</f>
        <v>82</v>
      </c>
      <c r="S219" s="50">
        <f>[1]集計FORM!CF219</f>
        <v>111</v>
      </c>
      <c r="T219" s="50">
        <f>[1]集計FORM!CL219</f>
        <v>108</v>
      </c>
      <c r="U219" s="50">
        <f>[1]集計FORM!CR219</f>
        <v>82</v>
      </c>
      <c r="V219" s="50">
        <f>[1]集計FORM!CX219</f>
        <v>50</v>
      </c>
      <c r="W219" s="50">
        <f>[1]集計FORM!DD219</f>
        <v>29</v>
      </c>
      <c r="X219" s="50">
        <f>[1]集計FORM!DJ219</f>
        <v>12</v>
      </c>
      <c r="Y219" s="50">
        <f>[1]集計FORM!DP219</f>
        <v>0</v>
      </c>
      <c r="Z219" s="50">
        <f>[1]集計FORM!DV219</f>
        <v>1</v>
      </c>
      <c r="AA219" s="50">
        <f>[1]集計FORM!EB219</f>
        <v>0</v>
      </c>
      <c r="AB219" s="50">
        <f>[1]集計FORM!EH219</f>
        <v>0</v>
      </c>
      <c r="AC219" s="50">
        <f t="shared" si="3"/>
        <v>1</v>
      </c>
      <c r="AD219" s="50">
        <f>[1]集計FORM!EK219</f>
        <v>299</v>
      </c>
      <c r="AE219" s="50">
        <f>[1]集計FORM!EL219</f>
        <v>1240</v>
      </c>
      <c r="AF219" s="50">
        <f>[1]集計FORM!EM219</f>
        <v>393</v>
      </c>
      <c r="AG219" s="50">
        <f>[1]集計FORM!EO219</f>
        <v>15.5</v>
      </c>
      <c r="AH219" s="50">
        <f>[1]集計FORM!EP219</f>
        <v>64.2</v>
      </c>
      <c r="AI219" s="50">
        <f>[1]集計FORM!EQ219</f>
        <v>20.3</v>
      </c>
      <c r="AJ219" s="48">
        <f>[1]集計FORM!ER219</f>
        <v>42.2</v>
      </c>
      <c r="AK219" s="50">
        <f>[1]集計FORM!ES219</f>
        <v>0</v>
      </c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48"/>
      <c r="ES219" s="50"/>
    </row>
    <row r="220" spans="1:149" x14ac:dyDescent="0.15">
      <c r="A220" s="44" t="s">
        <v>181</v>
      </c>
      <c r="B220" s="44" t="s">
        <v>182</v>
      </c>
      <c r="C220" s="44" t="s">
        <v>481</v>
      </c>
      <c r="D220">
        <v>2</v>
      </c>
      <c r="E220" s="50">
        <f>[1]集計FORM!E220</f>
        <v>2380</v>
      </c>
      <c r="F220" s="50">
        <f>[1]集計FORM!F220</f>
        <v>98</v>
      </c>
      <c r="G220" s="50">
        <f>[1]集計FORM!L220</f>
        <v>111</v>
      </c>
      <c r="H220" s="50">
        <f>[1]集計FORM!R220</f>
        <v>104</v>
      </c>
      <c r="I220" s="50">
        <f>[1]集計FORM!X220</f>
        <v>86</v>
      </c>
      <c r="J220" s="50">
        <f>[1]集計FORM!AD220</f>
        <v>107</v>
      </c>
      <c r="K220" s="50">
        <f>[1]集計FORM!AJ220</f>
        <v>128</v>
      </c>
      <c r="L220" s="50">
        <f>[1]集計FORM!AP220</f>
        <v>143</v>
      </c>
      <c r="M220" s="50">
        <f>[1]集計FORM!AV220</f>
        <v>191</v>
      </c>
      <c r="N220" s="50">
        <f>[1]集計FORM!BB220</f>
        <v>206</v>
      </c>
      <c r="O220" s="50">
        <f>[1]集計FORM!BH220</f>
        <v>206</v>
      </c>
      <c r="P220" s="50">
        <f>[1]集計FORM!BN220</f>
        <v>167</v>
      </c>
      <c r="Q220" s="50">
        <f>[1]集計FORM!BT220</f>
        <v>152</v>
      </c>
      <c r="R220" s="50">
        <f>[1]集計FORM!BZ220</f>
        <v>119</v>
      </c>
      <c r="S220" s="50">
        <f>[1]集計FORM!CF220</f>
        <v>146</v>
      </c>
      <c r="T220" s="50">
        <f>[1]集計FORM!CL220</f>
        <v>126</v>
      </c>
      <c r="U220" s="50">
        <f>[1]集計FORM!CR220</f>
        <v>100</v>
      </c>
      <c r="V220" s="50">
        <f>[1]集計FORM!CX220</f>
        <v>95</v>
      </c>
      <c r="W220" s="50">
        <f>[1]集計FORM!DD220</f>
        <v>54</v>
      </c>
      <c r="X220" s="50">
        <f>[1]集計FORM!DJ220</f>
        <v>29</v>
      </c>
      <c r="Y220" s="50">
        <f>[1]集計FORM!DP220</f>
        <v>11</v>
      </c>
      <c r="Z220" s="50">
        <f>[1]集計FORM!DV220</f>
        <v>1</v>
      </c>
      <c r="AA220" s="50">
        <f>[1]集計FORM!EB220</f>
        <v>0</v>
      </c>
      <c r="AB220" s="50">
        <f>[1]集計FORM!EH220</f>
        <v>0</v>
      </c>
      <c r="AC220" s="50">
        <f t="shared" si="3"/>
        <v>1</v>
      </c>
      <c r="AD220" s="50">
        <f>[1]集計FORM!EK220</f>
        <v>313</v>
      </c>
      <c r="AE220" s="50">
        <f>[1]集計FORM!EL220</f>
        <v>1505</v>
      </c>
      <c r="AF220" s="50">
        <f>[1]集計FORM!EM220</f>
        <v>562</v>
      </c>
      <c r="AG220" s="50">
        <f>[1]集計FORM!EO220</f>
        <v>13.2</v>
      </c>
      <c r="AH220" s="50">
        <f>[1]集計FORM!EP220</f>
        <v>63.2</v>
      </c>
      <c r="AI220" s="50">
        <f>[1]集計FORM!EQ220</f>
        <v>23.6</v>
      </c>
      <c r="AJ220" s="48">
        <f>[1]集計FORM!ER220</f>
        <v>45</v>
      </c>
      <c r="AK220" s="50">
        <f>[1]集計FORM!ES220</f>
        <v>0</v>
      </c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48"/>
      <c r="ES220" s="50"/>
    </row>
    <row r="221" spans="1:149" x14ac:dyDescent="0.15">
      <c r="A221" s="44" t="s">
        <v>183</v>
      </c>
      <c r="B221" s="44" t="s">
        <v>184</v>
      </c>
      <c r="C221" s="44" t="s">
        <v>482</v>
      </c>
      <c r="D221">
        <v>0</v>
      </c>
      <c r="E221" s="50">
        <f>[1]集計FORM!E221</f>
        <v>2884</v>
      </c>
      <c r="F221" s="50">
        <f>[1]集計FORM!F221</f>
        <v>86</v>
      </c>
      <c r="G221" s="50">
        <f>[1]集計FORM!L221</f>
        <v>135</v>
      </c>
      <c r="H221" s="50">
        <f>[1]集計FORM!R221</f>
        <v>127</v>
      </c>
      <c r="I221" s="50">
        <f>[1]集計FORM!X221</f>
        <v>125</v>
      </c>
      <c r="J221" s="50">
        <f>[1]集計FORM!AD221</f>
        <v>170</v>
      </c>
      <c r="K221" s="50">
        <f>[1]集計FORM!AJ221</f>
        <v>153</v>
      </c>
      <c r="L221" s="50">
        <f>[1]集計FORM!AP221</f>
        <v>167</v>
      </c>
      <c r="M221" s="50">
        <f>[1]集計FORM!AV221</f>
        <v>188</v>
      </c>
      <c r="N221" s="50">
        <f>[1]集計FORM!BB221</f>
        <v>210</v>
      </c>
      <c r="O221" s="50">
        <f>[1]集計FORM!BH221</f>
        <v>268</v>
      </c>
      <c r="P221" s="50">
        <f>[1]集計FORM!BN221</f>
        <v>222</v>
      </c>
      <c r="Q221" s="50">
        <f>[1]集計FORM!BT221</f>
        <v>188</v>
      </c>
      <c r="R221" s="50">
        <f>[1]集計FORM!BZ221</f>
        <v>135</v>
      </c>
      <c r="S221" s="50">
        <f>[1]集計FORM!CF221</f>
        <v>168</v>
      </c>
      <c r="T221" s="50">
        <f>[1]集計FORM!CL221</f>
        <v>184</v>
      </c>
      <c r="U221" s="50">
        <f>[1]集計FORM!CR221</f>
        <v>127</v>
      </c>
      <c r="V221" s="50">
        <f>[1]集計FORM!CX221</f>
        <v>94</v>
      </c>
      <c r="W221" s="50">
        <f>[1]集計FORM!DD221</f>
        <v>84</v>
      </c>
      <c r="X221" s="50">
        <f>[1]集計FORM!DJ221</f>
        <v>39</v>
      </c>
      <c r="Y221" s="50">
        <f>[1]集計FORM!DP221</f>
        <v>14</v>
      </c>
      <c r="Z221" s="50">
        <f>[1]集計FORM!DV221</f>
        <v>0</v>
      </c>
      <c r="AA221" s="50">
        <f>[1]集計FORM!EB221</f>
        <v>0</v>
      </c>
      <c r="AB221" s="50">
        <f>[1]集計FORM!EH221</f>
        <v>0</v>
      </c>
      <c r="AC221" s="50">
        <f t="shared" si="3"/>
        <v>0</v>
      </c>
      <c r="AD221" s="50">
        <f>[1]集計FORM!EK221</f>
        <v>348</v>
      </c>
      <c r="AE221" s="50">
        <f>[1]集計FORM!EL221</f>
        <v>1826</v>
      </c>
      <c r="AF221" s="50">
        <f>[1]集計FORM!EM221</f>
        <v>710</v>
      </c>
      <c r="AG221" s="50">
        <f>[1]集計FORM!EO221</f>
        <v>12.1</v>
      </c>
      <c r="AH221" s="50">
        <f>[1]集計FORM!EP221</f>
        <v>63.3</v>
      </c>
      <c r="AI221" s="50">
        <f>[1]集計FORM!EQ221</f>
        <v>24.6</v>
      </c>
      <c r="AJ221" s="48">
        <f>[1]集計FORM!ER221</f>
        <v>45.5</v>
      </c>
      <c r="AK221" s="50">
        <f>[1]集計FORM!ES221</f>
        <v>98</v>
      </c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48"/>
      <c r="ES221" s="50"/>
    </row>
    <row r="222" spans="1:149" x14ac:dyDescent="0.15">
      <c r="A222" s="44" t="s">
        <v>183</v>
      </c>
      <c r="B222" s="44" t="s">
        <v>184</v>
      </c>
      <c r="C222" s="44" t="s">
        <v>482</v>
      </c>
      <c r="D222">
        <v>1</v>
      </c>
      <c r="E222" s="50">
        <f>[1]集計FORM!E222</f>
        <v>1304</v>
      </c>
      <c r="F222" s="50">
        <f>[1]集計FORM!F222</f>
        <v>47</v>
      </c>
      <c r="G222" s="50">
        <f>[1]集計FORM!L222</f>
        <v>63</v>
      </c>
      <c r="H222" s="50">
        <f>[1]集計FORM!R222</f>
        <v>72</v>
      </c>
      <c r="I222" s="50">
        <f>[1]集計FORM!X222</f>
        <v>61</v>
      </c>
      <c r="J222" s="50">
        <f>[1]集計FORM!AD222</f>
        <v>88</v>
      </c>
      <c r="K222" s="50">
        <f>[1]集計FORM!AJ222</f>
        <v>68</v>
      </c>
      <c r="L222" s="50">
        <f>[1]集計FORM!AP222</f>
        <v>77</v>
      </c>
      <c r="M222" s="50">
        <f>[1]集計FORM!AV222</f>
        <v>85</v>
      </c>
      <c r="N222" s="50">
        <f>[1]集計FORM!BB222</f>
        <v>89</v>
      </c>
      <c r="O222" s="50">
        <f>[1]集計FORM!BH222</f>
        <v>126</v>
      </c>
      <c r="P222" s="50">
        <f>[1]集計FORM!BN222</f>
        <v>94</v>
      </c>
      <c r="Q222" s="50">
        <f>[1]集計FORM!BT222</f>
        <v>77</v>
      </c>
      <c r="R222" s="50">
        <f>[1]集計FORM!BZ222</f>
        <v>62</v>
      </c>
      <c r="S222" s="50">
        <f>[1]集計FORM!CF222</f>
        <v>78</v>
      </c>
      <c r="T222" s="50">
        <f>[1]集計FORM!CL222</f>
        <v>82</v>
      </c>
      <c r="U222" s="50">
        <f>[1]集計FORM!CR222</f>
        <v>49</v>
      </c>
      <c r="V222" s="50">
        <f>[1]集計FORM!CX222</f>
        <v>34</v>
      </c>
      <c r="W222" s="50">
        <f>[1]集計FORM!DD222</f>
        <v>33</v>
      </c>
      <c r="X222" s="50">
        <f>[1]集計FORM!DJ222</f>
        <v>16</v>
      </c>
      <c r="Y222" s="50">
        <f>[1]集計FORM!DP222</f>
        <v>3</v>
      </c>
      <c r="Z222" s="50">
        <f>[1]集計FORM!DV222</f>
        <v>0</v>
      </c>
      <c r="AA222" s="50">
        <f>[1]集計FORM!EB222</f>
        <v>0</v>
      </c>
      <c r="AB222" s="50">
        <f>[1]集計FORM!EH222</f>
        <v>0</v>
      </c>
      <c r="AC222" s="50">
        <f t="shared" si="3"/>
        <v>0</v>
      </c>
      <c r="AD222" s="50">
        <f>[1]集計FORM!EK222</f>
        <v>182</v>
      </c>
      <c r="AE222" s="50">
        <f>[1]集計FORM!EL222</f>
        <v>827</v>
      </c>
      <c r="AF222" s="50">
        <f>[1]集計FORM!EM222</f>
        <v>295</v>
      </c>
      <c r="AG222" s="50">
        <f>[1]集計FORM!EO222</f>
        <v>14</v>
      </c>
      <c r="AH222" s="50">
        <f>[1]集計FORM!EP222</f>
        <v>63.4</v>
      </c>
      <c r="AI222" s="50">
        <f>[1]集計FORM!EQ222</f>
        <v>22.6</v>
      </c>
      <c r="AJ222" s="48">
        <f>[1]集計FORM!ER222</f>
        <v>43.6</v>
      </c>
      <c r="AK222" s="50">
        <f>[1]集計FORM!ES222</f>
        <v>0</v>
      </c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48"/>
      <c r="ES222" s="50"/>
    </row>
    <row r="223" spans="1:149" x14ac:dyDescent="0.15">
      <c r="A223" s="44" t="s">
        <v>183</v>
      </c>
      <c r="B223" s="44" t="s">
        <v>184</v>
      </c>
      <c r="C223" s="44" t="s">
        <v>482</v>
      </c>
      <c r="D223">
        <v>2</v>
      </c>
      <c r="E223" s="50">
        <f>[1]集計FORM!E223</f>
        <v>1580</v>
      </c>
      <c r="F223" s="50">
        <f>[1]集計FORM!F223</f>
        <v>39</v>
      </c>
      <c r="G223" s="50">
        <f>[1]集計FORM!L223</f>
        <v>72</v>
      </c>
      <c r="H223" s="50">
        <f>[1]集計FORM!R223</f>
        <v>55</v>
      </c>
      <c r="I223" s="50">
        <f>[1]集計FORM!X223</f>
        <v>64</v>
      </c>
      <c r="J223" s="50">
        <f>[1]集計FORM!AD223</f>
        <v>82</v>
      </c>
      <c r="K223" s="50">
        <f>[1]集計FORM!AJ223</f>
        <v>85</v>
      </c>
      <c r="L223" s="50">
        <f>[1]集計FORM!AP223</f>
        <v>90</v>
      </c>
      <c r="M223" s="50">
        <f>[1]集計FORM!AV223</f>
        <v>103</v>
      </c>
      <c r="N223" s="50">
        <f>[1]集計FORM!BB223</f>
        <v>121</v>
      </c>
      <c r="O223" s="50">
        <f>[1]集計FORM!BH223</f>
        <v>142</v>
      </c>
      <c r="P223" s="50">
        <f>[1]集計FORM!BN223</f>
        <v>128</v>
      </c>
      <c r="Q223" s="50">
        <f>[1]集計FORM!BT223</f>
        <v>111</v>
      </c>
      <c r="R223" s="50">
        <f>[1]集計FORM!BZ223</f>
        <v>73</v>
      </c>
      <c r="S223" s="50">
        <f>[1]集計FORM!CF223</f>
        <v>90</v>
      </c>
      <c r="T223" s="50">
        <f>[1]集計FORM!CL223</f>
        <v>102</v>
      </c>
      <c r="U223" s="50">
        <f>[1]集計FORM!CR223</f>
        <v>78</v>
      </c>
      <c r="V223" s="50">
        <f>[1]集計FORM!CX223</f>
        <v>60</v>
      </c>
      <c r="W223" s="50">
        <f>[1]集計FORM!DD223</f>
        <v>51</v>
      </c>
      <c r="X223" s="50">
        <f>[1]集計FORM!DJ223</f>
        <v>23</v>
      </c>
      <c r="Y223" s="50">
        <f>[1]集計FORM!DP223</f>
        <v>11</v>
      </c>
      <c r="Z223" s="50">
        <f>[1]集計FORM!DV223</f>
        <v>0</v>
      </c>
      <c r="AA223" s="50">
        <f>[1]集計FORM!EB223</f>
        <v>0</v>
      </c>
      <c r="AB223" s="50">
        <f>[1]集計FORM!EH223</f>
        <v>0</v>
      </c>
      <c r="AC223" s="50">
        <f t="shared" si="3"/>
        <v>0</v>
      </c>
      <c r="AD223" s="50">
        <f>[1]集計FORM!EK223</f>
        <v>166</v>
      </c>
      <c r="AE223" s="50">
        <f>[1]集計FORM!EL223</f>
        <v>999</v>
      </c>
      <c r="AF223" s="50">
        <f>[1]集計FORM!EM223</f>
        <v>415</v>
      </c>
      <c r="AG223" s="50">
        <f>[1]集計FORM!EO223</f>
        <v>10.5</v>
      </c>
      <c r="AH223" s="50">
        <f>[1]集計FORM!EP223</f>
        <v>63.2</v>
      </c>
      <c r="AI223" s="50">
        <f>[1]集計FORM!EQ223</f>
        <v>26.3</v>
      </c>
      <c r="AJ223" s="48">
        <f>[1]集計FORM!ER223</f>
        <v>47</v>
      </c>
      <c r="AK223" s="50">
        <f>[1]集計FORM!ES223</f>
        <v>0</v>
      </c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48"/>
      <c r="ES223" s="50"/>
    </row>
    <row r="224" spans="1:149" x14ac:dyDescent="0.15">
      <c r="A224" s="44" t="s">
        <v>185</v>
      </c>
      <c r="B224" s="44" t="s">
        <v>186</v>
      </c>
      <c r="C224" s="44" t="s">
        <v>483</v>
      </c>
      <c r="D224">
        <v>0</v>
      </c>
      <c r="E224" s="50">
        <f>[1]集計FORM!E224</f>
        <v>3746</v>
      </c>
      <c r="F224" s="50">
        <f>[1]集計FORM!F224</f>
        <v>104</v>
      </c>
      <c r="G224" s="50">
        <f>[1]集計FORM!L224</f>
        <v>103</v>
      </c>
      <c r="H224" s="50">
        <f>[1]集計FORM!R224</f>
        <v>105</v>
      </c>
      <c r="I224" s="50">
        <f>[1]集計FORM!X224</f>
        <v>91</v>
      </c>
      <c r="J224" s="50">
        <f>[1]集計FORM!AD224</f>
        <v>195</v>
      </c>
      <c r="K224" s="50">
        <f>[1]集計FORM!AJ224</f>
        <v>247</v>
      </c>
      <c r="L224" s="50">
        <f>[1]集計FORM!AP224</f>
        <v>249</v>
      </c>
      <c r="M224" s="50">
        <f>[1]集計FORM!AV224</f>
        <v>259</v>
      </c>
      <c r="N224" s="50">
        <f>[1]集計FORM!BB224</f>
        <v>279</v>
      </c>
      <c r="O224" s="50">
        <f>[1]集計FORM!BH224</f>
        <v>330</v>
      </c>
      <c r="P224" s="50">
        <f>[1]集計FORM!BN224</f>
        <v>261</v>
      </c>
      <c r="Q224" s="50">
        <f>[1]集計FORM!BT224</f>
        <v>245</v>
      </c>
      <c r="R224" s="50">
        <f>[1]集計FORM!BZ224</f>
        <v>202</v>
      </c>
      <c r="S224" s="50">
        <f>[1]集計FORM!CF224</f>
        <v>223</v>
      </c>
      <c r="T224" s="50">
        <f>[1]集計FORM!CL224</f>
        <v>257</v>
      </c>
      <c r="U224" s="50">
        <f>[1]集計FORM!CR224</f>
        <v>202</v>
      </c>
      <c r="V224" s="50">
        <f>[1]集計FORM!CX224</f>
        <v>177</v>
      </c>
      <c r="W224" s="50">
        <f>[1]集計FORM!DD224</f>
        <v>137</v>
      </c>
      <c r="X224" s="50">
        <f>[1]集計FORM!DJ224</f>
        <v>68</v>
      </c>
      <c r="Y224" s="50">
        <f>[1]集計FORM!DP224</f>
        <v>9</v>
      </c>
      <c r="Z224" s="50">
        <f>[1]集計FORM!DV224</f>
        <v>3</v>
      </c>
      <c r="AA224" s="50">
        <f>[1]集計FORM!EB224</f>
        <v>0</v>
      </c>
      <c r="AB224" s="50">
        <f>[1]集計FORM!EH224</f>
        <v>0</v>
      </c>
      <c r="AC224" s="50">
        <f t="shared" si="3"/>
        <v>3</v>
      </c>
      <c r="AD224" s="50">
        <f>[1]集計FORM!EK224</f>
        <v>312</v>
      </c>
      <c r="AE224" s="50">
        <f>[1]集計FORM!EL224</f>
        <v>2358</v>
      </c>
      <c r="AF224" s="50">
        <f>[1]集計FORM!EM224</f>
        <v>1076</v>
      </c>
      <c r="AG224" s="50">
        <f>[1]集計FORM!EO224</f>
        <v>8.3000000000000007</v>
      </c>
      <c r="AH224" s="50">
        <f>[1]集計FORM!EP224</f>
        <v>62.9</v>
      </c>
      <c r="AI224" s="50">
        <f>[1]集計FORM!EQ224</f>
        <v>28.7</v>
      </c>
      <c r="AJ224" s="48">
        <f>[1]集計FORM!ER224</f>
        <v>48.7</v>
      </c>
      <c r="AK224" s="50">
        <f>[1]集計FORM!ES224</f>
        <v>102</v>
      </c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48"/>
      <c r="ES224" s="50"/>
    </row>
    <row r="225" spans="1:149" x14ac:dyDescent="0.15">
      <c r="A225" s="44" t="s">
        <v>185</v>
      </c>
      <c r="B225" s="44" t="s">
        <v>186</v>
      </c>
      <c r="C225" s="44" t="s">
        <v>483</v>
      </c>
      <c r="D225">
        <v>1</v>
      </c>
      <c r="E225" s="50">
        <f>[1]集計FORM!E225</f>
        <v>1748</v>
      </c>
      <c r="F225" s="50">
        <f>[1]集計FORM!F225</f>
        <v>58</v>
      </c>
      <c r="G225" s="50">
        <f>[1]集計FORM!L225</f>
        <v>55</v>
      </c>
      <c r="H225" s="50">
        <f>[1]集計FORM!R225</f>
        <v>48</v>
      </c>
      <c r="I225" s="50">
        <f>[1]集計FORM!X225</f>
        <v>41</v>
      </c>
      <c r="J225" s="50">
        <f>[1]集計FORM!AD225</f>
        <v>101</v>
      </c>
      <c r="K225" s="50">
        <f>[1]集計FORM!AJ225</f>
        <v>131</v>
      </c>
      <c r="L225" s="50">
        <f>[1]集計FORM!AP225</f>
        <v>116</v>
      </c>
      <c r="M225" s="50">
        <f>[1]集計FORM!AV225</f>
        <v>112</v>
      </c>
      <c r="N225" s="50">
        <f>[1]集計FORM!BB225</f>
        <v>139</v>
      </c>
      <c r="O225" s="50">
        <f>[1]集計FORM!BH225</f>
        <v>176</v>
      </c>
      <c r="P225" s="50">
        <f>[1]集計FORM!BN225</f>
        <v>133</v>
      </c>
      <c r="Q225" s="50">
        <f>[1]集計FORM!BT225</f>
        <v>111</v>
      </c>
      <c r="R225" s="50">
        <f>[1]集計FORM!BZ225</f>
        <v>93</v>
      </c>
      <c r="S225" s="50">
        <f>[1]集計FORM!CF225</f>
        <v>107</v>
      </c>
      <c r="T225" s="50">
        <f>[1]集計FORM!CL225</f>
        <v>114</v>
      </c>
      <c r="U225" s="50">
        <f>[1]集計FORM!CR225</f>
        <v>73</v>
      </c>
      <c r="V225" s="50">
        <f>[1]集計FORM!CX225</f>
        <v>71</v>
      </c>
      <c r="W225" s="50">
        <f>[1]集計FORM!DD225</f>
        <v>51</v>
      </c>
      <c r="X225" s="50">
        <f>[1]集計FORM!DJ225</f>
        <v>16</v>
      </c>
      <c r="Y225" s="50">
        <f>[1]集計FORM!DP225</f>
        <v>2</v>
      </c>
      <c r="Z225" s="50">
        <f>[1]集計FORM!DV225</f>
        <v>0</v>
      </c>
      <c r="AA225" s="50">
        <f>[1]集計FORM!EB225</f>
        <v>0</v>
      </c>
      <c r="AB225" s="50">
        <f>[1]集計FORM!EH225</f>
        <v>0</v>
      </c>
      <c r="AC225" s="50">
        <f t="shared" si="3"/>
        <v>0</v>
      </c>
      <c r="AD225" s="50">
        <f>[1]集計FORM!EK225</f>
        <v>161</v>
      </c>
      <c r="AE225" s="50">
        <f>[1]集計FORM!EL225</f>
        <v>1153</v>
      </c>
      <c r="AF225" s="50">
        <f>[1]集計FORM!EM225</f>
        <v>434</v>
      </c>
      <c r="AG225" s="50">
        <f>[1]集計FORM!EO225</f>
        <v>9.1999999999999993</v>
      </c>
      <c r="AH225" s="50">
        <f>[1]集計FORM!EP225</f>
        <v>66</v>
      </c>
      <c r="AI225" s="50">
        <f>[1]集計FORM!EQ225</f>
        <v>24.8</v>
      </c>
      <c r="AJ225" s="48">
        <f>[1]集計FORM!ER225</f>
        <v>46.5</v>
      </c>
      <c r="AK225" s="50">
        <f>[1]集計FORM!ES225</f>
        <v>0</v>
      </c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48"/>
      <c r="ES225" s="50"/>
    </row>
    <row r="226" spans="1:149" x14ac:dyDescent="0.15">
      <c r="A226" s="44" t="s">
        <v>185</v>
      </c>
      <c r="B226" s="44" t="s">
        <v>186</v>
      </c>
      <c r="C226" s="44" t="s">
        <v>483</v>
      </c>
      <c r="D226">
        <v>2</v>
      </c>
      <c r="E226" s="50">
        <f>[1]集計FORM!E226</f>
        <v>1998</v>
      </c>
      <c r="F226" s="50">
        <f>[1]集計FORM!F226</f>
        <v>46</v>
      </c>
      <c r="G226" s="50">
        <f>[1]集計FORM!L226</f>
        <v>48</v>
      </c>
      <c r="H226" s="50">
        <f>[1]集計FORM!R226</f>
        <v>57</v>
      </c>
      <c r="I226" s="50">
        <f>[1]集計FORM!X226</f>
        <v>50</v>
      </c>
      <c r="J226" s="50">
        <f>[1]集計FORM!AD226</f>
        <v>94</v>
      </c>
      <c r="K226" s="50">
        <f>[1]集計FORM!AJ226</f>
        <v>116</v>
      </c>
      <c r="L226" s="50">
        <f>[1]集計FORM!AP226</f>
        <v>133</v>
      </c>
      <c r="M226" s="50">
        <f>[1]集計FORM!AV226</f>
        <v>147</v>
      </c>
      <c r="N226" s="50">
        <f>[1]集計FORM!BB226</f>
        <v>140</v>
      </c>
      <c r="O226" s="50">
        <f>[1]集計FORM!BH226</f>
        <v>154</v>
      </c>
      <c r="P226" s="50">
        <f>[1]集計FORM!BN226</f>
        <v>128</v>
      </c>
      <c r="Q226" s="50">
        <f>[1]集計FORM!BT226</f>
        <v>134</v>
      </c>
      <c r="R226" s="50">
        <f>[1]集計FORM!BZ226</f>
        <v>109</v>
      </c>
      <c r="S226" s="50">
        <f>[1]集計FORM!CF226</f>
        <v>116</v>
      </c>
      <c r="T226" s="50">
        <f>[1]集計FORM!CL226</f>
        <v>143</v>
      </c>
      <c r="U226" s="50">
        <f>[1]集計FORM!CR226</f>
        <v>129</v>
      </c>
      <c r="V226" s="50">
        <f>[1]集計FORM!CX226</f>
        <v>106</v>
      </c>
      <c r="W226" s="50">
        <f>[1]集計FORM!DD226</f>
        <v>86</v>
      </c>
      <c r="X226" s="50">
        <f>[1]集計FORM!DJ226</f>
        <v>52</v>
      </c>
      <c r="Y226" s="50">
        <f>[1]集計FORM!DP226</f>
        <v>7</v>
      </c>
      <c r="Z226" s="50">
        <f>[1]集計FORM!DV226</f>
        <v>3</v>
      </c>
      <c r="AA226" s="50">
        <f>[1]集計FORM!EB226</f>
        <v>0</v>
      </c>
      <c r="AB226" s="50">
        <f>[1]集計FORM!EH226</f>
        <v>0</v>
      </c>
      <c r="AC226" s="50">
        <f t="shared" si="3"/>
        <v>3</v>
      </c>
      <c r="AD226" s="50">
        <f>[1]集計FORM!EK226</f>
        <v>151</v>
      </c>
      <c r="AE226" s="50">
        <f>[1]集計FORM!EL226</f>
        <v>1205</v>
      </c>
      <c r="AF226" s="50">
        <f>[1]集計FORM!EM226</f>
        <v>642</v>
      </c>
      <c r="AG226" s="50">
        <f>[1]集計FORM!EO226</f>
        <v>7.6</v>
      </c>
      <c r="AH226" s="50">
        <f>[1]集計FORM!EP226</f>
        <v>60.3</v>
      </c>
      <c r="AI226" s="50">
        <f>[1]集計FORM!EQ226</f>
        <v>32.1</v>
      </c>
      <c r="AJ226" s="48">
        <f>[1]集計FORM!ER226</f>
        <v>50.5</v>
      </c>
      <c r="AK226" s="50">
        <f>[1]集計FORM!ES226</f>
        <v>0</v>
      </c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48"/>
      <c r="ES226" s="50"/>
    </row>
    <row r="227" spans="1:149" x14ac:dyDescent="0.15">
      <c r="A227" s="44" t="s">
        <v>187</v>
      </c>
      <c r="B227" s="44" t="s">
        <v>188</v>
      </c>
      <c r="C227" s="44" t="s">
        <v>484</v>
      </c>
      <c r="D227">
        <v>0</v>
      </c>
      <c r="E227" s="50">
        <f>[1]集計FORM!E227</f>
        <v>5470</v>
      </c>
      <c r="F227" s="50">
        <f>[1]集計FORM!F227</f>
        <v>220</v>
      </c>
      <c r="G227" s="50">
        <f>[1]集計FORM!L227</f>
        <v>275</v>
      </c>
      <c r="H227" s="50">
        <f>[1]集計FORM!R227</f>
        <v>257</v>
      </c>
      <c r="I227" s="50">
        <f>[1]集計FORM!X227</f>
        <v>240</v>
      </c>
      <c r="J227" s="50">
        <f>[1]集計FORM!AD227</f>
        <v>281</v>
      </c>
      <c r="K227" s="50">
        <f>[1]集計FORM!AJ227</f>
        <v>321</v>
      </c>
      <c r="L227" s="50">
        <f>[1]集計FORM!AP227</f>
        <v>354</v>
      </c>
      <c r="M227" s="50">
        <f>[1]集計FORM!AV227</f>
        <v>431</v>
      </c>
      <c r="N227" s="50">
        <f>[1]集計FORM!BB227</f>
        <v>470</v>
      </c>
      <c r="O227" s="50">
        <f>[1]集計FORM!BH227</f>
        <v>541</v>
      </c>
      <c r="P227" s="50">
        <f>[1]集計FORM!BN227</f>
        <v>461</v>
      </c>
      <c r="Q227" s="50">
        <f>[1]集計FORM!BT227</f>
        <v>378</v>
      </c>
      <c r="R227" s="50">
        <f>[1]集計FORM!BZ227</f>
        <v>223</v>
      </c>
      <c r="S227" s="50">
        <f>[1]集計FORM!CF227</f>
        <v>223</v>
      </c>
      <c r="T227" s="50">
        <f>[1]集計FORM!CL227</f>
        <v>275</v>
      </c>
      <c r="U227" s="50">
        <f>[1]集計FORM!CR227</f>
        <v>177</v>
      </c>
      <c r="V227" s="50">
        <f>[1]集計FORM!CX227</f>
        <v>155</v>
      </c>
      <c r="W227" s="50">
        <f>[1]集計FORM!DD227</f>
        <v>112</v>
      </c>
      <c r="X227" s="50">
        <f>[1]集計FORM!DJ227</f>
        <v>55</v>
      </c>
      <c r="Y227" s="50">
        <f>[1]集計FORM!DP227</f>
        <v>20</v>
      </c>
      <c r="Z227" s="50">
        <f>[1]集計FORM!DV227</f>
        <v>1</v>
      </c>
      <c r="AA227" s="50">
        <f>[1]集計FORM!EB227</f>
        <v>0</v>
      </c>
      <c r="AB227" s="50">
        <f>[1]集計FORM!EH227</f>
        <v>0</v>
      </c>
      <c r="AC227" s="50">
        <f t="shared" si="3"/>
        <v>1</v>
      </c>
      <c r="AD227" s="50">
        <f>[1]集計FORM!EK227</f>
        <v>752</v>
      </c>
      <c r="AE227" s="50">
        <f>[1]集計FORM!EL227</f>
        <v>3700</v>
      </c>
      <c r="AF227" s="50">
        <f>[1]集計FORM!EM227</f>
        <v>1018</v>
      </c>
      <c r="AG227" s="50">
        <f>[1]集計FORM!EO227</f>
        <v>13.7</v>
      </c>
      <c r="AH227" s="50">
        <f>[1]集計FORM!EP227</f>
        <v>67.599999999999994</v>
      </c>
      <c r="AI227" s="50">
        <f>[1]集計FORM!EQ227</f>
        <v>18.600000000000001</v>
      </c>
      <c r="AJ227" s="48">
        <f>[1]集計FORM!ER227</f>
        <v>42.8</v>
      </c>
      <c r="AK227" s="50">
        <f>[1]集計FORM!ES227</f>
        <v>101</v>
      </c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48"/>
      <c r="ES227" s="50"/>
    </row>
    <row r="228" spans="1:149" x14ac:dyDescent="0.15">
      <c r="A228" s="44" t="s">
        <v>187</v>
      </c>
      <c r="B228" s="44" t="s">
        <v>188</v>
      </c>
      <c r="C228" s="44" t="s">
        <v>484</v>
      </c>
      <c r="D228">
        <v>1</v>
      </c>
      <c r="E228" s="50">
        <f>[1]集計FORM!E228</f>
        <v>2419</v>
      </c>
      <c r="F228" s="50">
        <f>[1]集計FORM!F228</f>
        <v>108</v>
      </c>
      <c r="G228" s="50">
        <f>[1]集計FORM!L228</f>
        <v>140</v>
      </c>
      <c r="H228" s="50">
        <f>[1]集計FORM!R228</f>
        <v>120</v>
      </c>
      <c r="I228" s="50">
        <f>[1]集計FORM!X228</f>
        <v>124</v>
      </c>
      <c r="J228" s="50">
        <f>[1]集計FORM!AD228</f>
        <v>128</v>
      </c>
      <c r="K228" s="50">
        <f>[1]集計FORM!AJ228</f>
        <v>140</v>
      </c>
      <c r="L228" s="50">
        <f>[1]集計FORM!AP228</f>
        <v>147</v>
      </c>
      <c r="M228" s="50">
        <f>[1]集計FORM!AV228</f>
        <v>198</v>
      </c>
      <c r="N228" s="50">
        <f>[1]集計FORM!BB228</f>
        <v>202</v>
      </c>
      <c r="O228" s="50">
        <f>[1]集計FORM!BH228</f>
        <v>254</v>
      </c>
      <c r="P228" s="50">
        <f>[1]集計FORM!BN228</f>
        <v>202</v>
      </c>
      <c r="Q228" s="50">
        <f>[1]集計FORM!BT228</f>
        <v>155</v>
      </c>
      <c r="R228" s="50">
        <f>[1]集計FORM!BZ228</f>
        <v>103</v>
      </c>
      <c r="S228" s="50">
        <f>[1]集計FORM!CF228</f>
        <v>99</v>
      </c>
      <c r="T228" s="50">
        <f>[1]集計FORM!CL228</f>
        <v>127</v>
      </c>
      <c r="U228" s="50">
        <f>[1]集計FORM!CR228</f>
        <v>76</v>
      </c>
      <c r="V228" s="50">
        <f>[1]集計FORM!CX228</f>
        <v>48</v>
      </c>
      <c r="W228" s="50">
        <f>[1]集計FORM!DD228</f>
        <v>39</v>
      </c>
      <c r="X228" s="50">
        <f>[1]集計FORM!DJ228</f>
        <v>7</v>
      </c>
      <c r="Y228" s="50">
        <f>[1]集計FORM!DP228</f>
        <v>2</v>
      </c>
      <c r="Z228" s="50">
        <f>[1]集計FORM!DV228</f>
        <v>0</v>
      </c>
      <c r="AA228" s="50">
        <f>[1]集計FORM!EB228</f>
        <v>0</v>
      </c>
      <c r="AB228" s="50">
        <f>[1]集計FORM!EH228</f>
        <v>0</v>
      </c>
      <c r="AC228" s="50">
        <f t="shared" si="3"/>
        <v>0</v>
      </c>
      <c r="AD228" s="50">
        <f>[1]集計FORM!EK228</f>
        <v>368</v>
      </c>
      <c r="AE228" s="50">
        <f>[1]集計FORM!EL228</f>
        <v>1653</v>
      </c>
      <c r="AF228" s="50">
        <f>[1]集計FORM!EM228</f>
        <v>398</v>
      </c>
      <c r="AG228" s="50">
        <f>[1]集計FORM!EO228</f>
        <v>15.2</v>
      </c>
      <c r="AH228" s="50">
        <f>[1]集計FORM!EP228</f>
        <v>68.3</v>
      </c>
      <c r="AI228" s="50">
        <f>[1]集計FORM!EQ228</f>
        <v>16.5</v>
      </c>
      <c r="AJ228" s="48">
        <f>[1]集計FORM!ER228</f>
        <v>41</v>
      </c>
      <c r="AK228" s="50">
        <f>[1]集計FORM!ES228</f>
        <v>0</v>
      </c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48"/>
      <c r="ES228" s="50"/>
    </row>
    <row r="229" spans="1:149" x14ac:dyDescent="0.15">
      <c r="A229" s="44" t="s">
        <v>187</v>
      </c>
      <c r="B229" s="44" t="s">
        <v>188</v>
      </c>
      <c r="C229" s="44" t="s">
        <v>484</v>
      </c>
      <c r="D229">
        <v>2</v>
      </c>
      <c r="E229" s="50">
        <f>[1]集計FORM!E229</f>
        <v>3051</v>
      </c>
      <c r="F229" s="50">
        <f>[1]集計FORM!F229</f>
        <v>112</v>
      </c>
      <c r="G229" s="50">
        <f>[1]集計FORM!L229</f>
        <v>135</v>
      </c>
      <c r="H229" s="50">
        <f>[1]集計FORM!R229</f>
        <v>137</v>
      </c>
      <c r="I229" s="50">
        <f>[1]集計FORM!X229</f>
        <v>116</v>
      </c>
      <c r="J229" s="50">
        <f>[1]集計FORM!AD229</f>
        <v>153</v>
      </c>
      <c r="K229" s="50">
        <f>[1]集計FORM!AJ229</f>
        <v>181</v>
      </c>
      <c r="L229" s="50">
        <f>[1]集計FORM!AP229</f>
        <v>207</v>
      </c>
      <c r="M229" s="50">
        <f>[1]集計FORM!AV229</f>
        <v>233</v>
      </c>
      <c r="N229" s="50">
        <f>[1]集計FORM!BB229</f>
        <v>268</v>
      </c>
      <c r="O229" s="50">
        <f>[1]集計FORM!BH229</f>
        <v>287</v>
      </c>
      <c r="P229" s="50">
        <f>[1]集計FORM!BN229</f>
        <v>259</v>
      </c>
      <c r="Q229" s="50">
        <f>[1]集計FORM!BT229</f>
        <v>223</v>
      </c>
      <c r="R229" s="50">
        <f>[1]集計FORM!BZ229</f>
        <v>120</v>
      </c>
      <c r="S229" s="50">
        <f>[1]集計FORM!CF229</f>
        <v>124</v>
      </c>
      <c r="T229" s="50">
        <f>[1]集計FORM!CL229</f>
        <v>148</v>
      </c>
      <c r="U229" s="50">
        <f>[1]集計FORM!CR229</f>
        <v>101</v>
      </c>
      <c r="V229" s="50">
        <f>[1]集計FORM!CX229</f>
        <v>107</v>
      </c>
      <c r="W229" s="50">
        <f>[1]集計FORM!DD229</f>
        <v>73</v>
      </c>
      <c r="X229" s="50">
        <f>[1]集計FORM!DJ229</f>
        <v>48</v>
      </c>
      <c r="Y229" s="50">
        <f>[1]集計FORM!DP229</f>
        <v>18</v>
      </c>
      <c r="Z229" s="50">
        <f>[1]集計FORM!DV229</f>
        <v>1</v>
      </c>
      <c r="AA229" s="50">
        <f>[1]集計FORM!EB229</f>
        <v>0</v>
      </c>
      <c r="AB229" s="50">
        <f>[1]集計FORM!EH229</f>
        <v>0</v>
      </c>
      <c r="AC229" s="50">
        <f t="shared" si="3"/>
        <v>1</v>
      </c>
      <c r="AD229" s="50">
        <f>[1]集計FORM!EK229</f>
        <v>384</v>
      </c>
      <c r="AE229" s="50">
        <f>[1]集計FORM!EL229</f>
        <v>2047</v>
      </c>
      <c r="AF229" s="50">
        <f>[1]集計FORM!EM229</f>
        <v>620</v>
      </c>
      <c r="AG229" s="50">
        <f>[1]集計FORM!EO229</f>
        <v>12.6</v>
      </c>
      <c r="AH229" s="50">
        <f>[1]集計FORM!EP229</f>
        <v>67.099999999999994</v>
      </c>
      <c r="AI229" s="50">
        <f>[1]集計FORM!EQ229</f>
        <v>20.3</v>
      </c>
      <c r="AJ229" s="48">
        <f>[1]集計FORM!ER229</f>
        <v>44.2</v>
      </c>
      <c r="AK229" s="50">
        <f>[1]集計FORM!ES229</f>
        <v>0</v>
      </c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48"/>
      <c r="ES229" s="50"/>
    </row>
    <row r="230" spans="1:149" x14ac:dyDescent="0.15">
      <c r="A230" s="44" t="s">
        <v>189</v>
      </c>
      <c r="B230" s="44" t="s">
        <v>190</v>
      </c>
      <c r="C230" s="44" t="s">
        <v>485</v>
      </c>
      <c r="D230">
        <v>0</v>
      </c>
      <c r="E230" s="50">
        <f>[1]集計FORM!E230</f>
        <v>3087</v>
      </c>
      <c r="F230" s="50">
        <f>[1]集計FORM!F230</f>
        <v>101</v>
      </c>
      <c r="G230" s="50">
        <f>[1]集計FORM!L230</f>
        <v>113</v>
      </c>
      <c r="H230" s="50">
        <f>[1]集計FORM!R230</f>
        <v>121</v>
      </c>
      <c r="I230" s="50">
        <f>[1]集計FORM!X230</f>
        <v>118</v>
      </c>
      <c r="J230" s="50">
        <f>[1]集計FORM!AD230</f>
        <v>148</v>
      </c>
      <c r="K230" s="50">
        <f>[1]集計FORM!AJ230</f>
        <v>171</v>
      </c>
      <c r="L230" s="50">
        <f>[1]集計FORM!AP230</f>
        <v>178</v>
      </c>
      <c r="M230" s="50">
        <f>[1]集計FORM!AV230</f>
        <v>196</v>
      </c>
      <c r="N230" s="50">
        <f>[1]集計FORM!BB230</f>
        <v>259</v>
      </c>
      <c r="O230" s="50">
        <f>[1]集計FORM!BH230</f>
        <v>302</v>
      </c>
      <c r="P230" s="50">
        <f>[1]集計FORM!BN230</f>
        <v>279</v>
      </c>
      <c r="Q230" s="50">
        <f>[1]集計FORM!BT230</f>
        <v>249</v>
      </c>
      <c r="R230" s="50">
        <f>[1]集計FORM!BZ230</f>
        <v>190</v>
      </c>
      <c r="S230" s="50">
        <f>[1]集計FORM!CF230</f>
        <v>133</v>
      </c>
      <c r="T230" s="50">
        <f>[1]集計FORM!CL230</f>
        <v>193</v>
      </c>
      <c r="U230" s="50">
        <f>[1]集計FORM!CR230</f>
        <v>120</v>
      </c>
      <c r="V230" s="50">
        <f>[1]集計FORM!CX230</f>
        <v>101</v>
      </c>
      <c r="W230" s="50">
        <f>[1]集計FORM!DD230</f>
        <v>73</v>
      </c>
      <c r="X230" s="50">
        <f>[1]集計FORM!DJ230</f>
        <v>30</v>
      </c>
      <c r="Y230" s="50">
        <f>[1]集計FORM!DP230</f>
        <v>8</v>
      </c>
      <c r="Z230" s="50">
        <f>[1]集計FORM!DV230</f>
        <v>4</v>
      </c>
      <c r="AA230" s="50">
        <f>[1]集計FORM!EB230</f>
        <v>0</v>
      </c>
      <c r="AB230" s="50">
        <f>[1]集計FORM!EH230</f>
        <v>0</v>
      </c>
      <c r="AC230" s="50">
        <f t="shared" si="3"/>
        <v>4</v>
      </c>
      <c r="AD230" s="50">
        <f>[1]集計FORM!EK230</f>
        <v>335</v>
      </c>
      <c r="AE230" s="50">
        <f>[1]集計FORM!EL230</f>
        <v>2090</v>
      </c>
      <c r="AF230" s="50">
        <f>[1]集計FORM!EM230</f>
        <v>662</v>
      </c>
      <c r="AG230" s="50">
        <f>[1]集計FORM!EO230</f>
        <v>10.9</v>
      </c>
      <c r="AH230" s="50">
        <f>[1]集計FORM!EP230</f>
        <v>67.7</v>
      </c>
      <c r="AI230" s="50">
        <f>[1]集計FORM!EQ230</f>
        <v>21.4</v>
      </c>
      <c r="AJ230" s="48">
        <f>[1]集計FORM!ER230</f>
        <v>45.9</v>
      </c>
      <c r="AK230" s="50">
        <f>[1]集計FORM!ES230</f>
        <v>102</v>
      </c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48"/>
      <c r="ES230" s="50"/>
    </row>
    <row r="231" spans="1:149" x14ac:dyDescent="0.15">
      <c r="A231" s="44" t="s">
        <v>189</v>
      </c>
      <c r="B231" s="44" t="s">
        <v>190</v>
      </c>
      <c r="C231" s="44" t="s">
        <v>485</v>
      </c>
      <c r="D231">
        <v>1</v>
      </c>
      <c r="E231" s="50">
        <f>[1]集計FORM!E231</f>
        <v>1362</v>
      </c>
      <c r="F231" s="50">
        <f>[1]集計FORM!F231</f>
        <v>48</v>
      </c>
      <c r="G231" s="50">
        <f>[1]集計FORM!L231</f>
        <v>58</v>
      </c>
      <c r="H231" s="50">
        <f>[1]集計FORM!R231</f>
        <v>64</v>
      </c>
      <c r="I231" s="50">
        <f>[1]集計FORM!X231</f>
        <v>66</v>
      </c>
      <c r="J231" s="50">
        <f>[1]集計FORM!AD231</f>
        <v>63</v>
      </c>
      <c r="K231" s="50">
        <f>[1]集計FORM!AJ231</f>
        <v>83</v>
      </c>
      <c r="L231" s="50">
        <f>[1]集計FORM!AP231</f>
        <v>79</v>
      </c>
      <c r="M231" s="50">
        <f>[1]集計FORM!AV231</f>
        <v>78</v>
      </c>
      <c r="N231" s="50">
        <f>[1]集計FORM!BB231</f>
        <v>110</v>
      </c>
      <c r="O231" s="50">
        <f>[1]集計FORM!BH231</f>
        <v>130</v>
      </c>
      <c r="P231" s="50">
        <f>[1]集計FORM!BN231</f>
        <v>118</v>
      </c>
      <c r="Q231" s="50">
        <f>[1]集計FORM!BT231</f>
        <v>101</v>
      </c>
      <c r="R231" s="50">
        <f>[1]集計FORM!BZ231</f>
        <v>91</v>
      </c>
      <c r="S231" s="50">
        <f>[1]集計FORM!CF231</f>
        <v>59</v>
      </c>
      <c r="T231" s="50">
        <f>[1]集計FORM!CL231</f>
        <v>91</v>
      </c>
      <c r="U231" s="50">
        <f>[1]集計FORM!CR231</f>
        <v>51</v>
      </c>
      <c r="V231" s="50">
        <f>[1]集計FORM!CX231</f>
        <v>35</v>
      </c>
      <c r="W231" s="50">
        <f>[1]集計FORM!DD231</f>
        <v>29</v>
      </c>
      <c r="X231" s="50">
        <f>[1]集計FORM!DJ231</f>
        <v>7</v>
      </c>
      <c r="Y231" s="50">
        <f>[1]集計FORM!DP231</f>
        <v>0</v>
      </c>
      <c r="Z231" s="50">
        <f>[1]集計FORM!DV231</f>
        <v>1</v>
      </c>
      <c r="AA231" s="50">
        <f>[1]集計FORM!EB231</f>
        <v>0</v>
      </c>
      <c r="AB231" s="50">
        <f>[1]集計FORM!EH231</f>
        <v>0</v>
      </c>
      <c r="AC231" s="50">
        <f t="shared" si="3"/>
        <v>1</v>
      </c>
      <c r="AD231" s="50">
        <f>[1]集計FORM!EK231</f>
        <v>170</v>
      </c>
      <c r="AE231" s="50">
        <f>[1]集計FORM!EL231</f>
        <v>919</v>
      </c>
      <c r="AF231" s="50">
        <f>[1]集計FORM!EM231</f>
        <v>273</v>
      </c>
      <c r="AG231" s="50">
        <f>[1]集計FORM!EO231</f>
        <v>12.5</v>
      </c>
      <c r="AH231" s="50">
        <f>[1]集計FORM!EP231</f>
        <v>67.5</v>
      </c>
      <c r="AI231" s="50">
        <f>[1]集計FORM!EQ231</f>
        <v>20</v>
      </c>
      <c r="AJ231" s="48">
        <f>[1]集計FORM!ER231</f>
        <v>44.3</v>
      </c>
      <c r="AK231" s="50">
        <f>[1]集計FORM!ES231</f>
        <v>0</v>
      </c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48"/>
      <c r="ES231" s="50"/>
    </row>
    <row r="232" spans="1:149" x14ac:dyDescent="0.15">
      <c r="A232" s="44" t="s">
        <v>189</v>
      </c>
      <c r="B232" s="44" t="s">
        <v>190</v>
      </c>
      <c r="C232" s="44" t="s">
        <v>485</v>
      </c>
      <c r="D232">
        <v>2</v>
      </c>
      <c r="E232" s="50">
        <f>[1]集計FORM!E232</f>
        <v>1725</v>
      </c>
      <c r="F232" s="50">
        <f>[1]集計FORM!F232</f>
        <v>53</v>
      </c>
      <c r="G232" s="50">
        <f>[1]集計FORM!L232</f>
        <v>55</v>
      </c>
      <c r="H232" s="50">
        <f>[1]集計FORM!R232</f>
        <v>57</v>
      </c>
      <c r="I232" s="50">
        <f>[1]集計FORM!X232</f>
        <v>52</v>
      </c>
      <c r="J232" s="50">
        <f>[1]集計FORM!AD232</f>
        <v>85</v>
      </c>
      <c r="K232" s="50">
        <f>[1]集計FORM!AJ232</f>
        <v>88</v>
      </c>
      <c r="L232" s="50">
        <f>[1]集計FORM!AP232</f>
        <v>99</v>
      </c>
      <c r="M232" s="50">
        <f>[1]集計FORM!AV232</f>
        <v>118</v>
      </c>
      <c r="N232" s="50">
        <f>[1]集計FORM!BB232</f>
        <v>149</v>
      </c>
      <c r="O232" s="50">
        <f>[1]集計FORM!BH232</f>
        <v>172</v>
      </c>
      <c r="P232" s="50">
        <f>[1]集計FORM!BN232</f>
        <v>161</v>
      </c>
      <c r="Q232" s="50">
        <f>[1]集計FORM!BT232</f>
        <v>148</v>
      </c>
      <c r="R232" s="50">
        <f>[1]集計FORM!BZ232</f>
        <v>99</v>
      </c>
      <c r="S232" s="50">
        <f>[1]集計FORM!CF232</f>
        <v>74</v>
      </c>
      <c r="T232" s="50">
        <f>[1]集計FORM!CL232</f>
        <v>102</v>
      </c>
      <c r="U232" s="50">
        <f>[1]集計FORM!CR232</f>
        <v>69</v>
      </c>
      <c r="V232" s="50">
        <f>[1]集計FORM!CX232</f>
        <v>66</v>
      </c>
      <c r="W232" s="50">
        <f>[1]集計FORM!DD232</f>
        <v>44</v>
      </c>
      <c r="X232" s="50">
        <f>[1]集計FORM!DJ232</f>
        <v>23</v>
      </c>
      <c r="Y232" s="50">
        <f>[1]集計FORM!DP232</f>
        <v>8</v>
      </c>
      <c r="Z232" s="50">
        <f>[1]集計FORM!DV232</f>
        <v>3</v>
      </c>
      <c r="AA232" s="50">
        <f>[1]集計FORM!EB232</f>
        <v>0</v>
      </c>
      <c r="AB232" s="50">
        <f>[1]集計FORM!EH232</f>
        <v>0</v>
      </c>
      <c r="AC232" s="50">
        <f t="shared" si="3"/>
        <v>3</v>
      </c>
      <c r="AD232" s="50">
        <f>[1]集計FORM!EK232</f>
        <v>165</v>
      </c>
      <c r="AE232" s="50">
        <f>[1]集計FORM!EL232</f>
        <v>1171</v>
      </c>
      <c r="AF232" s="50">
        <f>[1]集計FORM!EM232</f>
        <v>389</v>
      </c>
      <c r="AG232" s="50">
        <f>[1]集計FORM!EO232</f>
        <v>9.6</v>
      </c>
      <c r="AH232" s="50">
        <f>[1]集計FORM!EP232</f>
        <v>67.900000000000006</v>
      </c>
      <c r="AI232" s="50">
        <f>[1]集計FORM!EQ232</f>
        <v>22.6</v>
      </c>
      <c r="AJ232" s="48">
        <f>[1]集計FORM!ER232</f>
        <v>47.1</v>
      </c>
      <c r="AK232" s="50">
        <f>[1]集計FORM!ES232</f>
        <v>0</v>
      </c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48"/>
      <c r="ES232" s="50"/>
    </row>
    <row r="233" spans="1:149" x14ac:dyDescent="0.15">
      <c r="A233" s="44" t="s">
        <v>191</v>
      </c>
      <c r="B233" s="44" t="s">
        <v>192</v>
      </c>
      <c r="C233" s="44" t="s">
        <v>486</v>
      </c>
      <c r="D233">
        <v>0</v>
      </c>
      <c r="E233" s="50">
        <f>[1]集計FORM!E233</f>
        <v>2925</v>
      </c>
      <c r="F233" s="50">
        <f>[1]集計FORM!F233</f>
        <v>96</v>
      </c>
      <c r="G233" s="50">
        <f>[1]集計FORM!L233</f>
        <v>112</v>
      </c>
      <c r="H233" s="50">
        <f>[1]集計FORM!R233</f>
        <v>106</v>
      </c>
      <c r="I233" s="50">
        <f>[1]集計FORM!X233</f>
        <v>104</v>
      </c>
      <c r="J233" s="50">
        <f>[1]集計FORM!AD233</f>
        <v>135</v>
      </c>
      <c r="K233" s="50">
        <f>[1]集計FORM!AJ233</f>
        <v>142</v>
      </c>
      <c r="L233" s="50">
        <f>[1]集計FORM!AP233</f>
        <v>162</v>
      </c>
      <c r="M233" s="50">
        <f>[1]集計FORM!AV233</f>
        <v>227</v>
      </c>
      <c r="N233" s="50">
        <f>[1]集計FORM!BB233</f>
        <v>217</v>
      </c>
      <c r="O233" s="50">
        <f>[1]集計FORM!BH233</f>
        <v>261</v>
      </c>
      <c r="P233" s="50">
        <f>[1]集計FORM!BN233</f>
        <v>237</v>
      </c>
      <c r="Q233" s="50">
        <f>[1]集計FORM!BT233</f>
        <v>196</v>
      </c>
      <c r="R233" s="50">
        <f>[1]集計FORM!BZ233</f>
        <v>190</v>
      </c>
      <c r="S233" s="50">
        <f>[1]集計FORM!CF233</f>
        <v>191</v>
      </c>
      <c r="T233" s="50">
        <f>[1]集計FORM!CL233</f>
        <v>220</v>
      </c>
      <c r="U233" s="50">
        <f>[1]集計FORM!CR233</f>
        <v>95</v>
      </c>
      <c r="V233" s="50">
        <f>[1]集計FORM!CX233</f>
        <v>98</v>
      </c>
      <c r="W233" s="50">
        <f>[1]集計FORM!DD233</f>
        <v>78</v>
      </c>
      <c r="X233" s="50">
        <f>[1]集計FORM!DJ233</f>
        <v>39</v>
      </c>
      <c r="Y233" s="50">
        <f>[1]集計FORM!DP233</f>
        <v>16</v>
      </c>
      <c r="Z233" s="50">
        <f>[1]集計FORM!DV233</f>
        <v>3</v>
      </c>
      <c r="AA233" s="50">
        <f>[1]集計FORM!EB233</f>
        <v>0</v>
      </c>
      <c r="AB233" s="50">
        <f>[1]集計FORM!EH233</f>
        <v>0</v>
      </c>
      <c r="AC233" s="50">
        <f t="shared" si="3"/>
        <v>3</v>
      </c>
      <c r="AD233" s="50">
        <f>[1]集計FORM!EK233</f>
        <v>314</v>
      </c>
      <c r="AE233" s="50">
        <f>[1]集計FORM!EL233</f>
        <v>1871</v>
      </c>
      <c r="AF233" s="50">
        <f>[1]集計FORM!EM233</f>
        <v>740</v>
      </c>
      <c r="AG233" s="50">
        <f>[1]集計FORM!EO233</f>
        <v>10.7</v>
      </c>
      <c r="AH233" s="50">
        <f>[1]集計FORM!EP233</f>
        <v>64</v>
      </c>
      <c r="AI233" s="50">
        <f>[1]集計FORM!EQ233</f>
        <v>25.3</v>
      </c>
      <c r="AJ233" s="48">
        <f>[1]集計FORM!ER233</f>
        <v>46.9</v>
      </c>
      <c r="AK233" s="50">
        <f>[1]集計FORM!ES233</f>
        <v>104</v>
      </c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48"/>
      <c r="ES233" s="50"/>
    </row>
    <row r="234" spans="1:149" x14ac:dyDescent="0.15">
      <c r="A234" s="44" t="s">
        <v>191</v>
      </c>
      <c r="B234" s="44" t="s">
        <v>192</v>
      </c>
      <c r="C234" s="44" t="s">
        <v>486</v>
      </c>
      <c r="D234">
        <v>1</v>
      </c>
      <c r="E234" s="50">
        <f>[1]集計FORM!E234</f>
        <v>1259</v>
      </c>
      <c r="F234" s="50">
        <f>[1]集計FORM!F234</f>
        <v>46</v>
      </c>
      <c r="G234" s="50">
        <f>[1]集計FORM!L234</f>
        <v>57</v>
      </c>
      <c r="H234" s="50">
        <f>[1]集計FORM!R234</f>
        <v>47</v>
      </c>
      <c r="I234" s="50">
        <f>[1]集計FORM!X234</f>
        <v>55</v>
      </c>
      <c r="J234" s="50">
        <f>[1]集計FORM!AD234</f>
        <v>65</v>
      </c>
      <c r="K234" s="50">
        <f>[1]集計FORM!AJ234</f>
        <v>59</v>
      </c>
      <c r="L234" s="50">
        <f>[1]集計FORM!AP234</f>
        <v>59</v>
      </c>
      <c r="M234" s="50">
        <f>[1]集計FORM!AV234</f>
        <v>108</v>
      </c>
      <c r="N234" s="50">
        <f>[1]集計FORM!BB234</f>
        <v>100</v>
      </c>
      <c r="O234" s="50">
        <f>[1]集計FORM!BH234</f>
        <v>104</v>
      </c>
      <c r="P234" s="50">
        <f>[1]集計FORM!BN234</f>
        <v>104</v>
      </c>
      <c r="Q234" s="50">
        <f>[1]集計FORM!BT234</f>
        <v>82</v>
      </c>
      <c r="R234" s="50">
        <f>[1]集計FORM!BZ234</f>
        <v>80</v>
      </c>
      <c r="S234" s="50">
        <f>[1]集計FORM!CF234</f>
        <v>88</v>
      </c>
      <c r="T234" s="50">
        <f>[1]集計FORM!CL234</f>
        <v>99</v>
      </c>
      <c r="U234" s="50">
        <f>[1]集計FORM!CR234</f>
        <v>35</v>
      </c>
      <c r="V234" s="50">
        <f>[1]集計FORM!CX234</f>
        <v>37</v>
      </c>
      <c r="W234" s="50">
        <f>[1]集計FORM!DD234</f>
        <v>21</v>
      </c>
      <c r="X234" s="50">
        <f>[1]集計FORM!DJ234</f>
        <v>9</v>
      </c>
      <c r="Y234" s="50">
        <f>[1]集計FORM!DP234</f>
        <v>4</v>
      </c>
      <c r="Z234" s="50">
        <f>[1]集計FORM!DV234</f>
        <v>0</v>
      </c>
      <c r="AA234" s="50">
        <f>[1]集計FORM!EB234</f>
        <v>0</v>
      </c>
      <c r="AB234" s="50">
        <f>[1]集計FORM!EH234</f>
        <v>0</v>
      </c>
      <c r="AC234" s="50">
        <f t="shared" si="3"/>
        <v>0</v>
      </c>
      <c r="AD234" s="50">
        <f>[1]集計FORM!EK234</f>
        <v>150</v>
      </c>
      <c r="AE234" s="50">
        <f>[1]集計FORM!EL234</f>
        <v>816</v>
      </c>
      <c r="AF234" s="50">
        <f>[1]集計FORM!EM234</f>
        <v>293</v>
      </c>
      <c r="AG234" s="50">
        <f>[1]集計FORM!EO234</f>
        <v>11.9</v>
      </c>
      <c r="AH234" s="50">
        <f>[1]集計FORM!EP234</f>
        <v>64.8</v>
      </c>
      <c r="AI234" s="50">
        <f>[1]集計FORM!EQ234</f>
        <v>23.3</v>
      </c>
      <c r="AJ234" s="48">
        <f>[1]集計FORM!ER234</f>
        <v>45.1</v>
      </c>
      <c r="AK234" s="50">
        <f>[1]集計FORM!ES234</f>
        <v>0</v>
      </c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48"/>
      <c r="ES234" s="50"/>
    </row>
    <row r="235" spans="1:149" x14ac:dyDescent="0.15">
      <c r="A235" s="44" t="s">
        <v>191</v>
      </c>
      <c r="B235" s="44" t="s">
        <v>192</v>
      </c>
      <c r="C235" s="44" t="s">
        <v>486</v>
      </c>
      <c r="D235">
        <v>2</v>
      </c>
      <c r="E235" s="50">
        <f>[1]集計FORM!E235</f>
        <v>1666</v>
      </c>
      <c r="F235" s="50">
        <f>[1]集計FORM!F235</f>
        <v>50</v>
      </c>
      <c r="G235" s="50">
        <f>[1]集計FORM!L235</f>
        <v>55</v>
      </c>
      <c r="H235" s="50">
        <f>[1]集計FORM!R235</f>
        <v>59</v>
      </c>
      <c r="I235" s="50">
        <f>[1]集計FORM!X235</f>
        <v>49</v>
      </c>
      <c r="J235" s="50">
        <f>[1]集計FORM!AD235</f>
        <v>70</v>
      </c>
      <c r="K235" s="50">
        <f>[1]集計FORM!AJ235</f>
        <v>83</v>
      </c>
      <c r="L235" s="50">
        <f>[1]集計FORM!AP235</f>
        <v>103</v>
      </c>
      <c r="M235" s="50">
        <f>[1]集計FORM!AV235</f>
        <v>119</v>
      </c>
      <c r="N235" s="50">
        <f>[1]集計FORM!BB235</f>
        <v>117</v>
      </c>
      <c r="O235" s="50">
        <f>[1]集計FORM!BH235</f>
        <v>157</v>
      </c>
      <c r="P235" s="50">
        <f>[1]集計FORM!BN235</f>
        <v>133</v>
      </c>
      <c r="Q235" s="50">
        <f>[1]集計FORM!BT235</f>
        <v>114</v>
      </c>
      <c r="R235" s="50">
        <f>[1]集計FORM!BZ235</f>
        <v>110</v>
      </c>
      <c r="S235" s="50">
        <f>[1]集計FORM!CF235</f>
        <v>103</v>
      </c>
      <c r="T235" s="50">
        <f>[1]集計FORM!CL235</f>
        <v>121</v>
      </c>
      <c r="U235" s="50">
        <f>[1]集計FORM!CR235</f>
        <v>60</v>
      </c>
      <c r="V235" s="50">
        <f>[1]集計FORM!CX235</f>
        <v>61</v>
      </c>
      <c r="W235" s="50">
        <f>[1]集計FORM!DD235</f>
        <v>57</v>
      </c>
      <c r="X235" s="50">
        <f>[1]集計FORM!DJ235</f>
        <v>30</v>
      </c>
      <c r="Y235" s="50">
        <f>[1]集計FORM!DP235</f>
        <v>12</v>
      </c>
      <c r="Z235" s="50">
        <f>[1]集計FORM!DV235</f>
        <v>3</v>
      </c>
      <c r="AA235" s="50">
        <f>[1]集計FORM!EB235</f>
        <v>0</v>
      </c>
      <c r="AB235" s="50">
        <f>[1]集計FORM!EH235</f>
        <v>0</v>
      </c>
      <c r="AC235" s="50">
        <f t="shared" si="3"/>
        <v>3</v>
      </c>
      <c r="AD235" s="50">
        <f>[1]集計FORM!EK235</f>
        <v>164</v>
      </c>
      <c r="AE235" s="50">
        <f>[1]集計FORM!EL235</f>
        <v>1055</v>
      </c>
      <c r="AF235" s="50">
        <f>[1]集計FORM!EM235</f>
        <v>447</v>
      </c>
      <c r="AG235" s="50">
        <f>[1]集計FORM!EO235</f>
        <v>9.8000000000000007</v>
      </c>
      <c r="AH235" s="50">
        <f>[1]集計FORM!EP235</f>
        <v>63.3</v>
      </c>
      <c r="AI235" s="50">
        <f>[1]集計FORM!EQ235</f>
        <v>26.8</v>
      </c>
      <c r="AJ235" s="48">
        <f>[1]集計FORM!ER235</f>
        <v>48.3</v>
      </c>
      <c r="AK235" s="50">
        <f>[1]集計FORM!ES235</f>
        <v>0</v>
      </c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48"/>
      <c r="ES235" s="50"/>
    </row>
    <row r="236" spans="1:149" x14ac:dyDescent="0.15">
      <c r="A236" s="44" t="s">
        <v>193</v>
      </c>
      <c r="B236" s="44" t="s">
        <v>194</v>
      </c>
      <c r="C236" s="44" t="s">
        <v>487</v>
      </c>
      <c r="D236">
        <v>0</v>
      </c>
      <c r="E236" s="50">
        <f>[1]集計FORM!E236</f>
        <v>1684</v>
      </c>
      <c r="F236" s="50">
        <f>[1]集計FORM!F236</f>
        <v>59</v>
      </c>
      <c r="G236" s="50">
        <f>[1]集計FORM!L236</f>
        <v>48</v>
      </c>
      <c r="H236" s="50">
        <f>[1]集計FORM!R236</f>
        <v>47</v>
      </c>
      <c r="I236" s="50">
        <f>[1]集計FORM!X236</f>
        <v>61</v>
      </c>
      <c r="J236" s="50">
        <f>[1]集計FORM!AD236</f>
        <v>104</v>
      </c>
      <c r="K236" s="50">
        <f>[1]集計FORM!AJ236</f>
        <v>89</v>
      </c>
      <c r="L236" s="50">
        <f>[1]集計FORM!AP236</f>
        <v>115</v>
      </c>
      <c r="M236" s="50">
        <f>[1]集計FORM!AV236</f>
        <v>134</v>
      </c>
      <c r="N236" s="50">
        <f>[1]集計FORM!BB236</f>
        <v>109</v>
      </c>
      <c r="O236" s="50">
        <f>[1]集計FORM!BH236</f>
        <v>123</v>
      </c>
      <c r="P236" s="50">
        <f>[1]集計FORM!BN236</f>
        <v>122</v>
      </c>
      <c r="Q236" s="50">
        <f>[1]集計FORM!BT236</f>
        <v>107</v>
      </c>
      <c r="R236" s="50">
        <f>[1]集計FORM!BZ236</f>
        <v>103</v>
      </c>
      <c r="S236" s="50">
        <f>[1]集計FORM!CF236</f>
        <v>90</v>
      </c>
      <c r="T236" s="50">
        <f>[1]集計FORM!CL236</f>
        <v>130</v>
      </c>
      <c r="U236" s="50">
        <f>[1]集計FORM!CR236</f>
        <v>80</v>
      </c>
      <c r="V236" s="50">
        <f>[1]集計FORM!CX236</f>
        <v>60</v>
      </c>
      <c r="W236" s="50">
        <f>[1]集計FORM!DD236</f>
        <v>62</v>
      </c>
      <c r="X236" s="50">
        <f>[1]集計FORM!DJ236</f>
        <v>31</v>
      </c>
      <c r="Y236" s="50">
        <f>[1]集計FORM!DP236</f>
        <v>9</v>
      </c>
      <c r="Z236" s="50">
        <f>[1]集計FORM!DV236</f>
        <v>1</v>
      </c>
      <c r="AA236" s="50">
        <f>[1]集計FORM!EB236</f>
        <v>0</v>
      </c>
      <c r="AB236" s="50">
        <f>[1]集計FORM!EH236</f>
        <v>0</v>
      </c>
      <c r="AC236" s="50">
        <f t="shared" si="3"/>
        <v>1</v>
      </c>
      <c r="AD236" s="50">
        <f>[1]集計FORM!EK236</f>
        <v>154</v>
      </c>
      <c r="AE236" s="50">
        <f>[1]集計FORM!EL236</f>
        <v>1067</v>
      </c>
      <c r="AF236" s="50">
        <f>[1]集計FORM!EM236</f>
        <v>463</v>
      </c>
      <c r="AG236" s="50">
        <f>[1]集計FORM!EO236</f>
        <v>9.1</v>
      </c>
      <c r="AH236" s="50">
        <f>[1]集計FORM!EP236</f>
        <v>63.4</v>
      </c>
      <c r="AI236" s="50">
        <f>[1]集計FORM!EQ236</f>
        <v>27.5</v>
      </c>
      <c r="AJ236" s="48">
        <f>[1]集計FORM!ER236</f>
        <v>47.6</v>
      </c>
      <c r="AK236" s="50">
        <f>[1]集計FORM!ES236</f>
        <v>100</v>
      </c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48"/>
      <c r="ES236" s="50"/>
    </row>
    <row r="237" spans="1:149" x14ac:dyDescent="0.15">
      <c r="A237" s="44" t="s">
        <v>193</v>
      </c>
      <c r="B237" s="44" t="s">
        <v>194</v>
      </c>
      <c r="C237" s="44" t="s">
        <v>487</v>
      </c>
      <c r="D237">
        <v>1</v>
      </c>
      <c r="E237" s="50">
        <f>[1]集計FORM!E237</f>
        <v>760</v>
      </c>
      <c r="F237" s="50">
        <f>[1]集計FORM!F237</f>
        <v>31</v>
      </c>
      <c r="G237" s="50">
        <f>[1]集計FORM!L237</f>
        <v>24</v>
      </c>
      <c r="H237" s="50">
        <f>[1]集計FORM!R237</f>
        <v>26</v>
      </c>
      <c r="I237" s="50">
        <f>[1]集計FORM!X237</f>
        <v>27</v>
      </c>
      <c r="J237" s="50">
        <f>[1]集計FORM!AD237</f>
        <v>45</v>
      </c>
      <c r="K237" s="50">
        <f>[1]集計FORM!AJ237</f>
        <v>44</v>
      </c>
      <c r="L237" s="50">
        <f>[1]集計FORM!AP237</f>
        <v>58</v>
      </c>
      <c r="M237" s="50">
        <f>[1]集計FORM!AV237</f>
        <v>67</v>
      </c>
      <c r="N237" s="50">
        <f>[1]集計FORM!BB237</f>
        <v>48</v>
      </c>
      <c r="O237" s="50">
        <f>[1]集計FORM!BH237</f>
        <v>62</v>
      </c>
      <c r="P237" s="50">
        <f>[1]集計FORM!BN237</f>
        <v>50</v>
      </c>
      <c r="Q237" s="50">
        <f>[1]集計FORM!BT237</f>
        <v>51</v>
      </c>
      <c r="R237" s="50">
        <f>[1]集計FORM!BZ237</f>
        <v>44</v>
      </c>
      <c r="S237" s="50">
        <f>[1]集計FORM!CF237</f>
        <v>45</v>
      </c>
      <c r="T237" s="50">
        <f>[1]集計FORM!CL237</f>
        <v>49</v>
      </c>
      <c r="U237" s="50">
        <f>[1]集計FORM!CR237</f>
        <v>39</v>
      </c>
      <c r="V237" s="50">
        <f>[1]集計FORM!CX237</f>
        <v>19</v>
      </c>
      <c r="W237" s="50">
        <f>[1]集計FORM!DD237</f>
        <v>18</v>
      </c>
      <c r="X237" s="50">
        <f>[1]集計FORM!DJ237</f>
        <v>11</v>
      </c>
      <c r="Y237" s="50">
        <f>[1]集計FORM!DP237</f>
        <v>2</v>
      </c>
      <c r="Z237" s="50">
        <f>[1]集計FORM!DV237</f>
        <v>0</v>
      </c>
      <c r="AA237" s="50">
        <f>[1]集計FORM!EB237</f>
        <v>0</v>
      </c>
      <c r="AB237" s="50">
        <f>[1]集計FORM!EH237</f>
        <v>0</v>
      </c>
      <c r="AC237" s="50">
        <f t="shared" si="3"/>
        <v>0</v>
      </c>
      <c r="AD237" s="50">
        <f>[1]集計FORM!EK237</f>
        <v>81</v>
      </c>
      <c r="AE237" s="50">
        <f>[1]集計FORM!EL237</f>
        <v>496</v>
      </c>
      <c r="AF237" s="50">
        <f>[1]集計FORM!EM237</f>
        <v>183</v>
      </c>
      <c r="AG237" s="50">
        <f>[1]集計FORM!EO237</f>
        <v>10.7</v>
      </c>
      <c r="AH237" s="50">
        <f>[1]集計FORM!EP237</f>
        <v>65.3</v>
      </c>
      <c r="AI237" s="50">
        <f>[1]集計FORM!EQ237</f>
        <v>24.1</v>
      </c>
      <c r="AJ237" s="48">
        <f>[1]集計FORM!ER237</f>
        <v>45.4</v>
      </c>
      <c r="AK237" s="50">
        <f>[1]集計FORM!ES237</f>
        <v>0</v>
      </c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48"/>
      <c r="ES237" s="50"/>
    </row>
    <row r="238" spans="1:149" x14ac:dyDescent="0.15">
      <c r="A238" s="44" t="s">
        <v>193</v>
      </c>
      <c r="B238" s="44" t="s">
        <v>194</v>
      </c>
      <c r="C238" s="44" t="s">
        <v>487</v>
      </c>
      <c r="D238">
        <v>2</v>
      </c>
      <c r="E238" s="50">
        <f>[1]集計FORM!E238</f>
        <v>924</v>
      </c>
      <c r="F238" s="50">
        <f>[1]集計FORM!F238</f>
        <v>28</v>
      </c>
      <c r="G238" s="50">
        <f>[1]集計FORM!L238</f>
        <v>24</v>
      </c>
      <c r="H238" s="50">
        <f>[1]集計FORM!R238</f>
        <v>21</v>
      </c>
      <c r="I238" s="50">
        <f>[1]集計FORM!X238</f>
        <v>34</v>
      </c>
      <c r="J238" s="50">
        <f>[1]集計FORM!AD238</f>
        <v>59</v>
      </c>
      <c r="K238" s="50">
        <f>[1]集計FORM!AJ238</f>
        <v>45</v>
      </c>
      <c r="L238" s="50">
        <f>[1]集計FORM!AP238</f>
        <v>57</v>
      </c>
      <c r="M238" s="50">
        <f>[1]集計FORM!AV238</f>
        <v>67</v>
      </c>
      <c r="N238" s="50">
        <f>[1]集計FORM!BB238</f>
        <v>61</v>
      </c>
      <c r="O238" s="50">
        <f>[1]集計FORM!BH238</f>
        <v>61</v>
      </c>
      <c r="P238" s="50">
        <f>[1]集計FORM!BN238</f>
        <v>72</v>
      </c>
      <c r="Q238" s="50">
        <f>[1]集計FORM!BT238</f>
        <v>56</v>
      </c>
      <c r="R238" s="50">
        <f>[1]集計FORM!BZ238</f>
        <v>59</v>
      </c>
      <c r="S238" s="50">
        <f>[1]集計FORM!CF238</f>
        <v>45</v>
      </c>
      <c r="T238" s="50">
        <f>[1]集計FORM!CL238</f>
        <v>81</v>
      </c>
      <c r="U238" s="50">
        <f>[1]集計FORM!CR238</f>
        <v>41</v>
      </c>
      <c r="V238" s="50">
        <f>[1]集計FORM!CX238</f>
        <v>41</v>
      </c>
      <c r="W238" s="50">
        <f>[1]集計FORM!DD238</f>
        <v>44</v>
      </c>
      <c r="X238" s="50">
        <f>[1]集計FORM!DJ238</f>
        <v>20</v>
      </c>
      <c r="Y238" s="50">
        <f>[1]集計FORM!DP238</f>
        <v>7</v>
      </c>
      <c r="Z238" s="50">
        <f>[1]集計FORM!DV238</f>
        <v>1</v>
      </c>
      <c r="AA238" s="50">
        <f>[1]集計FORM!EB238</f>
        <v>0</v>
      </c>
      <c r="AB238" s="50">
        <f>[1]集計FORM!EH238</f>
        <v>0</v>
      </c>
      <c r="AC238" s="50">
        <f t="shared" si="3"/>
        <v>1</v>
      </c>
      <c r="AD238" s="50">
        <f>[1]集計FORM!EK238</f>
        <v>73</v>
      </c>
      <c r="AE238" s="50">
        <f>[1]集計FORM!EL238</f>
        <v>571</v>
      </c>
      <c r="AF238" s="50">
        <f>[1]集計FORM!EM238</f>
        <v>280</v>
      </c>
      <c r="AG238" s="50">
        <f>[1]集計FORM!EO238</f>
        <v>7.9</v>
      </c>
      <c r="AH238" s="50">
        <f>[1]集計FORM!EP238</f>
        <v>61.8</v>
      </c>
      <c r="AI238" s="50">
        <f>[1]集計FORM!EQ238</f>
        <v>30.3</v>
      </c>
      <c r="AJ238" s="48">
        <f>[1]集計FORM!ER238</f>
        <v>49.4</v>
      </c>
      <c r="AK238" s="50">
        <f>[1]集計FORM!ES238</f>
        <v>0</v>
      </c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48"/>
      <c r="ES238" s="50"/>
    </row>
    <row r="239" spans="1:149" x14ac:dyDescent="0.15">
      <c r="A239" s="44" t="s">
        <v>195</v>
      </c>
      <c r="B239" s="44" t="s">
        <v>196</v>
      </c>
      <c r="C239" s="44" t="s">
        <v>488</v>
      </c>
      <c r="D239">
        <v>0</v>
      </c>
      <c r="E239" s="50">
        <f>[1]集計FORM!E239</f>
        <v>772</v>
      </c>
      <c r="F239" s="50">
        <f>[1]集計FORM!F239</f>
        <v>34</v>
      </c>
      <c r="G239" s="50">
        <f>[1]集計FORM!L239</f>
        <v>19</v>
      </c>
      <c r="H239" s="50">
        <f>[1]集計FORM!R239</f>
        <v>16</v>
      </c>
      <c r="I239" s="50">
        <f>[1]集計FORM!X239</f>
        <v>15</v>
      </c>
      <c r="J239" s="50">
        <f>[1]集計FORM!AD239</f>
        <v>31</v>
      </c>
      <c r="K239" s="50">
        <f>[1]集計FORM!AJ239</f>
        <v>37</v>
      </c>
      <c r="L239" s="50">
        <f>[1]集計FORM!AP239</f>
        <v>44</v>
      </c>
      <c r="M239" s="50">
        <f>[1]集計FORM!AV239</f>
        <v>47</v>
      </c>
      <c r="N239" s="50">
        <f>[1]集計FORM!BB239</f>
        <v>54</v>
      </c>
      <c r="O239" s="50">
        <f>[1]集計FORM!BH239</f>
        <v>42</v>
      </c>
      <c r="P239" s="50">
        <f>[1]集計FORM!BN239</f>
        <v>51</v>
      </c>
      <c r="Q239" s="50">
        <f>[1]集計FORM!BT239</f>
        <v>49</v>
      </c>
      <c r="R239" s="50">
        <f>[1]集計FORM!BZ239</f>
        <v>50</v>
      </c>
      <c r="S239" s="50">
        <f>[1]集計FORM!CF239</f>
        <v>44</v>
      </c>
      <c r="T239" s="50">
        <f>[1]集計FORM!CL239</f>
        <v>77</v>
      </c>
      <c r="U239" s="50">
        <f>[1]集計FORM!CR239</f>
        <v>61</v>
      </c>
      <c r="V239" s="50">
        <f>[1]集計FORM!CX239</f>
        <v>41</v>
      </c>
      <c r="W239" s="50">
        <f>[1]集計FORM!DD239</f>
        <v>37</v>
      </c>
      <c r="X239" s="50">
        <f>[1]集計FORM!DJ239</f>
        <v>16</v>
      </c>
      <c r="Y239" s="50">
        <f>[1]集計FORM!DP239</f>
        <v>5</v>
      </c>
      <c r="Z239" s="50">
        <f>[1]集計FORM!DV239</f>
        <v>1</v>
      </c>
      <c r="AA239" s="50">
        <f>[1]集計FORM!EB239</f>
        <v>1</v>
      </c>
      <c r="AB239" s="50">
        <f>[1]集計FORM!EH239</f>
        <v>0</v>
      </c>
      <c r="AC239" s="50">
        <f t="shared" si="3"/>
        <v>2</v>
      </c>
      <c r="AD239" s="50">
        <f>[1]集計FORM!EK239</f>
        <v>69</v>
      </c>
      <c r="AE239" s="50">
        <f>[1]集計FORM!EL239</f>
        <v>420</v>
      </c>
      <c r="AF239" s="50">
        <f>[1]集計FORM!EM239</f>
        <v>283</v>
      </c>
      <c r="AG239" s="50">
        <f>[1]集計FORM!EO239</f>
        <v>8.9</v>
      </c>
      <c r="AH239" s="50">
        <f>[1]集計FORM!EP239</f>
        <v>54.4</v>
      </c>
      <c r="AI239" s="50">
        <f>[1]集計FORM!EQ239</f>
        <v>36.700000000000003</v>
      </c>
      <c r="AJ239" s="48">
        <f>[1]集計FORM!ER239</f>
        <v>52</v>
      </c>
      <c r="AK239" s="50">
        <f>[1]集計FORM!ES239</f>
        <v>105</v>
      </c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48"/>
      <c r="ES239" s="50"/>
    </row>
    <row r="240" spans="1:149" x14ac:dyDescent="0.15">
      <c r="A240" s="44" t="s">
        <v>195</v>
      </c>
      <c r="B240" s="44" t="s">
        <v>196</v>
      </c>
      <c r="C240" s="44" t="s">
        <v>488</v>
      </c>
      <c r="D240">
        <v>1</v>
      </c>
      <c r="E240" s="50">
        <f>[1]集計FORM!E240</f>
        <v>331</v>
      </c>
      <c r="F240" s="50">
        <f>[1]集計FORM!F240</f>
        <v>14</v>
      </c>
      <c r="G240" s="50">
        <f>[1]集計FORM!L240</f>
        <v>10</v>
      </c>
      <c r="H240" s="50">
        <f>[1]集計FORM!R240</f>
        <v>7</v>
      </c>
      <c r="I240" s="50">
        <f>[1]集計FORM!X240</f>
        <v>7</v>
      </c>
      <c r="J240" s="50">
        <f>[1]集計FORM!AD240</f>
        <v>15</v>
      </c>
      <c r="K240" s="50">
        <f>[1]集計FORM!AJ240</f>
        <v>15</v>
      </c>
      <c r="L240" s="50">
        <f>[1]集計FORM!AP240</f>
        <v>20</v>
      </c>
      <c r="M240" s="50">
        <f>[1]集計FORM!AV240</f>
        <v>23</v>
      </c>
      <c r="N240" s="50">
        <f>[1]集計FORM!BB240</f>
        <v>30</v>
      </c>
      <c r="O240" s="50">
        <f>[1]集計FORM!BH240</f>
        <v>19</v>
      </c>
      <c r="P240" s="50">
        <f>[1]集計FORM!BN240</f>
        <v>28</v>
      </c>
      <c r="Q240" s="50">
        <f>[1]集計FORM!BT240</f>
        <v>27</v>
      </c>
      <c r="R240" s="50">
        <f>[1]集計FORM!BZ240</f>
        <v>17</v>
      </c>
      <c r="S240" s="50">
        <f>[1]集計FORM!CF240</f>
        <v>20</v>
      </c>
      <c r="T240" s="50">
        <f>[1]集計FORM!CL240</f>
        <v>28</v>
      </c>
      <c r="U240" s="50">
        <f>[1]集計FORM!CR240</f>
        <v>20</v>
      </c>
      <c r="V240" s="50">
        <f>[1]集計FORM!CX240</f>
        <v>17</v>
      </c>
      <c r="W240" s="50">
        <f>[1]集計FORM!DD240</f>
        <v>11</v>
      </c>
      <c r="X240" s="50">
        <f>[1]集計FORM!DJ240</f>
        <v>3</v>
      </c>
      <c r="Y240" s="50">
        <f>[1]集計FORM!DP240</f>
        <v>0</v>
      </c>
      <c r="Z240" s="50">
        <f>[1]集計FORM!DV240</f>
        <v>0</v>
      </c>
      <c r="AA240" s="50">
        <f>[1]集計FORM!EB240</f>
        <v>0</v>
      </c>
      <c r="AB240" s="50">
        <f>[1]集計FORM!EH240</f>
        <v>0</v>
      </c>
      <c r="AC240" s="50">
        <f t="shared" si="3"/>
        <v>0</v>
      </c>
      <c r="AD240" s="50">
        <f>[1]集計FORM!EK240</f>
        <v>31</v>
      </c>
      <c r="AE240" s="50">
        <f>[1]集計FORM!EL240</f>
        <v>201</v>
      </c>
      <c r="AF240" s="50">
        <f>[1]集計FORM!EM240</f>
        <v>99</v>
      </c>
      <c r="AG240" s="50">
        <f>[1]集計FORM!EO240</f>
        <v>9.4</v>
      </c>
      <c r="AH240" s="50">
        <f>[1]集計FORM!EP240</f>
        <v>60.7</v>
      </c>
      <c r="AI240" s="50">
        <f>[1]集計FORM!EQ240</f>
        <v>29.9</v>
      </c>
      <c r="AJ240" s="48">
        <f>[1]集計FORM!ER240</f>
        <v>49.1</v>
      </c>
      <c r="AK240" s="50">
        <f>[1]集計FORM!ES240</f>
        <v>0</v>
      </c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48"/>
      <c r="ES240" s="50"/>
    </row>
    <row r="241" spans="1:149" x14ac:dyDescent="0.15">
      <c r="A241" s="44" t="s">
        <v>195</v>
      </c>
      <c r="B241" s="44" t="s">
        <v>196</v>
      </c>
      <c r="C241" s="44" t="s">
        <v>488</v>
      </c>
      <c r="D241">
        <v>2</v>
      </c>
      <c r="E241" s="50">
        <f>[1]集計FORM!E241</f>
        <v>441</v>
      </c>
      <c r="F241" s="50">
        <f>[1]集計FORM!F241</f>
        <v>20</v>
      </c>
      <c r="G241" s="50">
        <f>[1]集計FORM!L241</f>
        <v>9</v>
      </c>
      <c r="H241" s="50">
        <f>[1]集計FORM!R241</f>
        <v>9</v>
      </c>
      <c r="I241" s="50">
        <f>[1]集計FORM!X241</f>
        <v>8</v>
      </c>
      <c r="J241" s="50">
        <f>[1]集計FORM!AD241</f>
        <v>16</v>
      </c>
      <c r="K241" s="50">
        <f>[1]集計FORM!AJ241</f>
        <v>22</v>
      </c>
      <c r="L241" s="50">
        <f>[1]集計FORM!AP241</f>
        <v>24</v>
      </c>
      <c r="M241" s="50">
        <f>[1]集計FORM!AV241</f>
        <v>24</v>
      </c>
      <c r="N241" s="50">
        <f>[1]集計FORM!BB241</f>
        <v>24</v>
      </c>
      <c r="O241" s="50">
        <f>[1]集計FORM!BH241</f>
        <v>23</v>
      </c>
      <c r="P241" s="50">
        <f>[1]集計FORM!BN241</f>
        <v>23</v>
      </c>
      <c r="Q241" s="50">
        <f>[1]集計FORM!BT241</f>
        <v>22</v>
      </c>
      <c r="R241" s="50">
        <f>[1]集計FORM!BZ241</f>
        <v>33</v>
      </c>
      <c r="S241" s="50">
        <f>[1]集計FORM!CF241</f>
        <v>24</v>
      </c>
      <c r="T241" s="50">
        <f>[1]集計FORM!CL241</f>
        <v>49</v>
      </c>
      <c r="U241" s="50">
        <f>[1]集計FORM!CR241</f>
        <v>41</v>
      </c>
      <c r="V241" s="50">
        <f>[1]集計FORM!CX241</f>
        <v>24</v>
      </c>
      <c r="W241" s="50">
        <f>[1]集計FORM!DD241</f>
        <v>26</v>
      </c>
      <c r="X241" s="50">
        <f>[1]集計FORM!DJ241</f>
        <v>13</v>
      </c>
      <c r="Y241" s="50">
        <f>[1]集計FORM!DP241</f>
        <v>5</v>
      </c>
      <c r="Z241" s="50">
        <f>[1]集計FORM!DV241</f>
        <v>1</v>
      </c>
      <c r="AA241" s="50">
        <f>[1]集計FORM!EB241</f>
        <v>1</v>
      </c>
      <c r="AB241" s="50">
        <f>[1]集計FORM!EH241</f>
        <v>0</v>
      </c>
      <c r="AC241" s="50">
        <f t="shared" si="3"/>
        <v>2</v>
      </c>
      <c r="AD241" s="50">
        <f>[1]集計FORM!EK241</f>
        <v>38</v>
      </c>
      <c r="AE241" s="50">
        <f>[1]集計FORM!EL241</f>
        <v>219</v>
      </c>
      <c r="AF241" s="50">
        <f>[1]集計FORM!EM241</f>
        <v>184</v>
      </c>
      <c r="AG241" s="50">
        <f>[1]集計FORM!EO241</f>
        <v>8.6</v>
      </c>
      <c r="AH241" s="50">
        <f>[1]集計FORM!EP241</f>
        <v>49.7</v>
      </c>
      <c r="AI241" s="50">
        <f>[1]集計FORM!EQ241</f>
        <v>41.7</v>
      </c>
      <c r="AJ241" s="48">
        <f>[1]集計FORM!ER241</f>
        <v>54.3</v>
      </c>
      <c r="AK241" s="50">
        <f>[1]集計FORM!ES241</f>
        <v>0</v>
      </c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48"/>
      <c r="ES241" s="50"/>
    </row>
    <row r="242" spans="1:149" x14ac:dyDescent="0.15">
      <c r="A242" s="44" t="s">
        <v>197</v>
      </c>
      <c r="B242" s="44" t="s">
        <v>198</v>
      </c>
      <c r="C242" s="44" t="s">
        <v>489</v>
      </c>
      <c r="D242">
        <v>0</v>
      </c>
      <c r="E242" s="50">
        <f>[1]集計FORM!E242</f>
        <v>9451</v>
      </c>
      <c r="F242" s="50">
        <f>[1]集計FORM!F242</f>
        <v>266</v>
      </c>
      <c r="G242" s="50">
        <f>[1]集計FORM!L242</f>
        <v>287</v>
      </c>
      <c r="H242" s="50">
        <f>[1]集計FORM!R242</f>
        <v>275</v>
      </c>
      <c r="I242" s="50">
        <f>[1]集計FORM!X242</f>
        <v>305</v>
      </c>
      <c r="J242" s="50">
        <f>[1]集計FORM!AD242</f>
        <v>543</v>
      </c>
      <c r="K242" s="50">
        <f>[1]集計FORM!AJ242</f>
        <v>708</v>
      </c>
      <c r="L242" s="50">
        <f>[1]集計FORM!AP242</f>
        <v>645</v>
      </c>
      <c r="M242" s="50">
        <f>[1]集計FORM!AV242</f>
        <v>600</v>
      </c>
      <c r="N242" s="50">
        <f>[1]集計FORM!BB242</f>
        <v>692</v>
      </c>
      <c r="O242" s="50">
        <f>[1]集計FORM!BH242</f>
        <v>774</v>
      </c>
      <c r="P242" s="50">
        <f>[1]集計FORM!BN242</f>
        <v>644</v>
      </c>
      <c r="Q242" s="50">
        <f>[1]集計FORM!BT242</f>
        <v>576</v>
      </c>
      <c r="R242" s="50">
        <f>[1]集計FORM!BZ242</f>
        <v>514</v>
      </c>
      <c r="S242" s="50">
        <f>[1]集計FORM!CF242</f>
        <v>501</v>
      </c>
      <c r="T242" s="50">
        <f>[1]集計FORM!CL242</f>
        <v>663</v>
      </c>
      <c r="U242" s="50">
        <f>[1]集計FORM!CR242</f>
        <v>533</v>
      </c>
      <c r="V242" s="50">
        <f>[1]集計FORM!CX242</f>
        <v>442</v>
      </c>
      <c r="W242" s="50">
        <f>[1]集計FORM!DD242</f>
        <v>305</v>
      </c>
      <c r="X242" s="50">
        <f>[1]集計FORM!DJ242</f>
        <v>129</v>
      </c>
      <c r="Y242" s="50">
        <f>[1]集計FORM!DP242</f>
        <v>41</v>
      </c>
      <c r="Z242" s="50">
        <f>[1]集計FORM!DV242</f>
        <v>6</v>
      </c>
      <c r="AA242" s="50">
        <f>[1]集計FORM!EB242</f>
        <v>2</v>
      </c>
      <c r="AB242" s="50">
        <f>[1]集計FORM!EH242</f>
        <v>0</v>
      </c>
      <c r="AC242" s="50">
        <f t="shared" si="3"/>
        <v>8</v>
      </c>
      <c r="AD242" s="50">
        <f>[1]集計FORM!EK242</f>
        <v>828</v>
      </c>
      <c r="AE242" s="50">
        <f>[1]集計FORM!EL242</f>
        <v>6001</v>
      </c>
      <c r="AF242" s="50">
        <f>[1]集計FORM!EM242</f>
        <v>2622</v>
      </c>
      <c r="AG242" s="50">
        <f>[1]集計FORM!EO242</f>
        <v>8.8000000000000007</v>
      </c>
      <c r="AH242" s="50">
        <f>[1]集計FORM!EP242</f>
        <v>63.5</v>
      </c>
      <c r="AI242" s="50">
        <f>[1]集計FORM!EQ242</f>
        <v>27.7</v>
      </c>
      <c r="AJ242" s="48">
        <f>[1]集計FORM!ER242</f>
        <v>47.6</v>
      </c>
      <c r="AK242" s="50">
        <f>[1]集計FORM!ES242</f>
        <v>107</v>
      </c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48"/>
      <c r="ES242" s="50"/>
    </row>
    <row r="243" spans="1:149" x14ac:dyDescent="0.15">
      <c r="A243" s="44" t="s">
        <v>197</v>
      </c>
      <c r="B243" s="44" t="s">
        <v>198</v>
      </c>
      <c r="C243" s="44" t="s">
        <v>489</v>
      </c>
      <c r="D243">
        <v>1</v>
      </c>
      <c r="E243" s="50">
        <f>[1]集計FORM!E243</f>
        <v>4272</v>
      </c>
      <c r="F243" s="50">
        <f>[1]集計FORM!F243</f>
        <v>127</v>
      </c>
      <c r="G243" s="50">
        <f>[1]集計FORM!L243</f>
        <v>145</v>
      </c>
      <c r="H243" s="50">
        <f>[1]集計FORM!R243</f>
        <v>144</v>
      </c>
      <c r="I243" s="50">
        <f>[1]集計FORM!X243</f>
        <v>150</v>
      </c>
      <c r="J243" s="50">
        <f>[1]集計FORM!AD243</f>
        <v>256</v>
      </c>
      <c r="K243" s="50">
        <f>[1]集計FORM!AJ243</f>
        <v>314</v>
      </c>
      <c r="L243" s="50">
        <f>[1]集計FORM!AP243</f>
        <v>292</v>
      </c>
      <c r="M243" s="50">
        <f>[1]集計FORM!AV243</f>
        <v>269</v>
      </c>
      <c r="N243" s="50">
        <f>[1]集計FORM!BB243</f>
        <v>321</v>
      </c>
      <c r="O243" s="50">
        <f>[1]集計FORM!BH243</f>
        <v>367</v>
      </c>
      <c r="P243" s="50">
        <f>[1]集計FORM!BN243</f>
        <v>306</v>
      </c>
      <c r="Q243" s="50">
        <f>[1]集計FORM!BT243</f>
        <v>279</v>
      </c>
      <c r="R243" s="50">
        <f>[1]集計FORM!BZ243</f>
        <v>242</v>
      </c>
      <c r="S243" s="50">
        <f>[1]集計FORM!CF243</f>
        <v>225</v>
      </c>
      <c r="T243" s="50">
        <f>[1]集計FORM!CL243</f>
        <v>322</v>
      </c>
      <c r="U243" s="50">
        <f>[1]集計FORM!CR243</f>
        <v>215</v>
      </c>
      <c r="V243" s="50">
        <f>[1]集計FORM!CX243</f>
        <v>158</v>
      </c>
      <c r="W243" s="50">
        <f>[1]集計FORM!DD243</f>
        <v>101</v>
      </c>
      <c r="X243" s="50">
        <f>[1]集計FORM!DJ243</f>
        <v>29</v>
      </c>
      <c r="Y243" s="50">
        <f>[1]集計FORM!DP243</f>
        <v>8</v>
      </c>
      <c r="Z243" s="50">
        <f>[1]集計FORM!DV243</f>
        <v>1</v>
      </c>
      <c r="AA243" s="50">
        <f>[1]集計FORM!EB243</f>
        <v>1</v>
      </c>
      <c r="AB243" s="50">
        <f>[1]集計FORM!EH243</f>
        <v>0</v>
      </c>
      <c r="AC243" s="50">
        <f t="shared" si="3"/>
        <v>2</v>
      </c>
      <c r="AD243" s="50">
        <f>[1]集計FORM!EK243</f>
        <v>416</v>
      </c>
      <c r="AE243" s="50">
        <f>[1]集計FORM!EL243</f>
        <v>2796</v>
      </c>
      <c r="AF243" s="50">
        <f>[1]集計FORM!EM243</f>
        <v>1060</v>
      </c>
      <c r="AG243" s="50">
        <f>[1]集計FORM!EO243</f>
        <v>9.6999999999999993</v>
      </c>
      <c r="AH243" s="50">
        <f>[1]集計FORM!EP243</f>
        <v>65.400000000000006</v>
      </c>
      <c r="AI243" s="50">
        <f>[1]集計FORM!EQ243</f>
        <v>24.8</v>
      </c>
      <c r="AJ243" s="48">
        <f>[1]集計FORM!ER243</f>
        <v>46</v>
      </c>
      <c r="AK243" s="50">
        <f>[1]集計FORM!ES243</f>
        <v>0</v>
      </c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48"/>
      <c r="ES243" s="50"/>
    </row>
    <row r="244" spans="1:149" x14ac:dyDescent="0.15">
      <c r="A244" s="44" t="s">
        <v>197</v>
      </c>
      <c r="B244" s="44" t="s">
        <v>198</v>
      </c>
      <c r="C244" s="44" t="s">
        <v>489</v>
      </c>
      <c r="D244">
        <v>2</v>
      </c>
      <c r="E244" s="50">
        <f>[1]集計FORM!E244</f>
        <v>5179</v>
      </c>
      <c r="F244" s="50">
        <f>[1]集計FORM!F244</f>
        <v>139</v>
      </c>
      <c r="G244" s="50">
        <f>[1]集計FORM!L244</f>
        <v>142</v>
      </c>
      <c r="H244" s="50">
        <f>[1]集計FORM!R244</f>
        <v>131</v>
      </c>
      <c r="I244" s="50">
        <f>[1]集計FORM!X244</f>
        <v>155</v>
      </c>
      <c r="J244" s="50">
        <f>[1]集計FORM!AD244</f>
        <v>287</v>
      </c>
      <c r="K244" s="50">
        <f>[1]集計FORM!AJ244</f>
        <v>394</v>
      </c>
      <c r="L244" s="50">
        <f>[1]集計FORM!AP244</f>
        <v>353</v>
      </c>
      <c r="M244" s="50">
        <f>[1]集計FORM!AV244</f>
        <v>331</v>
      </c>
      <c r="N244" s="50">
        <f>[1]集計FORM!BB244</f>
        <v>371</v>
      </c>
      <c r="O244" s="50">
        <f>[1]集計FORM!BH244</f>
        <v>407</v>
      </c>
      <c r="P244" s="50">
        <f>[1]集計FORM!BN244</f>
        <v>338</v>
      </c>
      <c r="Q244" s="50">
        <f>[1]集計FORM!BT244</f>
        <v>297</v>
      </c>
      <c r="R244" s="50">
        <f>[1]集計FORM!BZ244</f>
        <v>272</v>
      </c>
      <c r="S244" s="50">
        <f>[1]集計FORM!CF244</f>
        <v>276</v>
      </c>
      <c r="T244" s="50">
        <f>[1]集計FORM!CL244</f>
        <v>341</v>
      </c>
      <c r="U244" s="50">
        <f>[1]集計FORM!CR244</f>
        <v>318</v>
      </c>
      <c r="V244" s="50">
        <f>[1]集計FORM!CX244</f>
        <v>284</v>
      </c>
      <c r="W244" s="50">
        <f>[1]集計FORM!DD244</f>
        <v>204</v>
      </c>
      <c r="X244" s="50">
        <f>[1]集計FORM!DJ244</f>
        <v>100</v>
      </c>
      <c r="Y244" s="50">
        <f>[1]集計FORM!DP244</f>
        <v>33</v>
      </c>
      <c r="Z244" s="50">
        <f>[1]集計FORM!DV244</f>
        <v>5</v>
      </c>
      <c r="AA244" s="50">
        <f>[1]集計FORM!EB244</f>
        <v>1</v>
      </c>
      <c r="AB244" s="50">
        <f>[1]集計FORM!EH244</f>
        <v>0</v>
      </c>
      <c r="AC244" s="50">
        <f t="shared" si="3"/>
        <v>6</v>
      </c>
      <c r="AD244" s="50">
        <f>[1]集計FORM!EK244</f>
        <v>412</v>
      </c>
      <c r="AE244" s="50">
        <f>[1]集計FORM!EL244</f>
        <v>3205</v>
      </c>
      <c r="AF244" s="50">
        <f>[1]集計FORM!EM244</f>
        <v>1562</v>
      </c>
      <c r="AG244" s="50">
        <f>[1]集計FORM!EO244</f>
        <v>8</v>
      </c>
      <c r="AH244" s="50">
        <f>[1]集計FORM!EP244</f>
        <v>61.9</v>
      </c>
      <c r="AI244" s="50">
        <f>[1]集計FORM!EQ244</f>
        <v>30.2</v>
      </c>
      <c r="AJ244" s="48">
        <f>[1]集計FORM!ER244</f>
        <v>48.9</v>
      </c>
      <c r="AK244" s="50">
        <f>[1]集計FORM!ES244</f>
        <v>0</v>
      </c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48"/>
      <c r="ES244" s="50"/>
    </row>
    <row r="245" spans="1:149" x14ac:dyDescent="0.15">
      <c r="A245" s="44" t="s">
        <v>199</v>
      </c>
      <c r="B245" s="44" t="s">
        <v>200</v>
      </c>
      <c r="C245" s="44" t="s">
        <v>490</v>
      </c>
      <c r="D245">
        <v>0</v>
      </c>
      <c r="E245" s="50">
        <f>[1]集計FORM!E245</f>
        <v>5411</v>
      </c>
      <c r="F245" s="50">
        <f>[1]集計FORM!F245</f>
        <v>193</v>
      </c>
      <c r="G245" s="50">
        <f>[1]集計FORM!L245</f>
        <v>241</v>
      </c>
      <c r="H245" s="50">
        <f>[1]集計FORM!R245</f>
        <v>231</v>
      </c>
      <c r="I245" s="50">
        <f>[1]集計FORM!X245</f>
        <v>200</v>
      </c>
      <c r="J245" s="50">
        <f>[1]集計FORM!AD245</f>
        <v>274</v>
      </c>
      <c r="K245" s="50">
        <f>[1]集計FORM!AJ245</f>
        <v>271</v>
      </c>
      <c r="L245" s="50">
        <f>[1]集計FORM!AP245</f>
        <v>282</v>
      </c>
      <c r="M245" s="50">
        <f>[1]集計FORM!AV245</f>
        <v>322</v>
      </c>
      <c r="N245" s="50">
        <f>[1]集計FORM!BB245</f>
        <v>438</v>
      </c>
      <c r="O245" s="50">
        <f>[1]集計FORM!BH245</f>
        <v>439</v>
      </c>
      <c r="P245" s="50">
        <f>[1]集計FORM!BN245</f>
        <v>391</v>
      </c>
      <c r="Q245" s="50">
        <f>[1]集計FORM!BT245</f>
        <v>326</v>
      </c>
      <c r="R245" s="50">
        <f>[1]集計FORM!BZ245</f>
        <v>289</v>
      </c>
      <c r="S245" s="50">
        <f>[1]集計FORM!CF245</f>
        <v>317</v>
      </c>
      <c r="T245" s="50">
        <f>[1]集計FORM!CL245</f>
        <v>359</v>
      </c>
      <c r="U245" s="50">
        <f>[1]集計FORM!CR245</f>
        <v>291</v>
      </c>
      <c r="V245" s="50">
        <f>[1]集計FORM!CX245</f>
        <v>246</v>
      </c>
      <c r="W245" s="50">
        <f>[1]集計FORM!DD245</f>
        <v>186</v>
      </c>
      <c r="X245" s="50">
        <f>[1]集計FORM!DJ245</f>
        <v>77</v>
      </c>
      <c r="Y245" s="50">
        <f>[1]集計FORM!DP245</f>
        <v>32</v>
      </c>
      <c r="Z245" s="50">
        <f>[1]集計FORM!DV245</f>
        <v>6</v>
      </c>
      <c r="AA245" s="50">
        <f>[1]集計FORM!EB245</f>
        <v>0</v>
      </c>
      <c r="AB245" s="50">
        <f>[1]集計FORM!EH245</f>
        <v>0</v>
      </c>
      <c r="AC245" s="50">
        <f t="shared" si="3"/>
        <v>6</v>
      </c>
      <c r="AD245" s="50">
        <f>[1]集計FORM!EK245</f>
        <v>665</v>
      </c>
      <c r="AE245" s="50">
        <f>[1]集計FORM!EL245</f>
        <v>3232</v>
      </c>
      <c r="AF245" s="50">
        <f>[1]集計FORM!EM245</f>
        <v>1514</v>
      </c>
      <c r="AG245" s="50">
        <f>[1]集計FORM!EO245</f>
        <v>12.3</v>
      </c>
      <c r="AH245" s="50">
        <f>[1]集計FORM!EP245</f>
        <v>59.7</v>
      </c>
      <c r="AI245" s="50">
        <f>[1]集計FORM!EQ245</f>
        <v>28</v>
      </c>
      <c r="AJ245" s="48">
        <f>[1]集計FORM!ER245</f>
        <v>47.1</v>
      </c>
      <c r="AK245" s="50">
        <f>[1]集計FORM!ES245</f>
        <v>102</v>
      </c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48"/>
      <c r="ES245" s="50"/>
    </row>
    <row r="246" spans="1:149" x14ac:dyDescent="0.15">
      <c r="A246" s="44" t="s">
        <v>199</v>
      </c>
      <c r="B246" s="44" t="s">
        <v>200</v>
      </c>
      <c r="C246" s="44" t="s">
        <v>490</v>
      </c>
      <c r="D246">
        <v>1</v>
      </c>
      <c r="E246" s="50">
        <f>[1]集計FORM!E246</f>
        <v>2562</v>
      </c>
      <c r="F246" s="50">
        <f>[1]集計FORM!F246</f>
        <v>98</v>
      </c>
      <c r="G246" s="50">
        <f>[1]集計FORM!L246</f>
        <v>118</v>
      </c>
      <c r="H246" s="50">
        <f>[1]集計FORM!R246</f>
        <v>123</v>
      </c>
      <c r="I246" s="50">
        <f>[1]集計FORM!X246</f>
        <v>103</v>
      </c>
      <c r="J246" s="50">
        <f>[1]集計FORM!AD246</f>
        <v>138</v>
      </c>
      <c r="K246" s="50">
        <f>[1]集計FORM!AJ246</f>
        <v>119</v>
      </c>
      <c r="L246" s="50">
        <f>[1]集計FORM!AP246</f>
        <v>137</v>
      </c>
      <c r="M246" s="50">
        <f>[1]集計FORM!AV246</f>
        <v>149</v>
      </c>
      <c r="N246" s="50">
        <f>[1]集計FORM!BB246</f>
        <v>208</v>
      </c>
      <c r="O246" s="50">
        <f>[1]集計FORM!BH246</f>
        <v>226</v>
      </c>
      <c r="P246" s="50">
        <f>[1]集計FORM!BN246</f>
        <v>196</v>
      </c>
      <c r="Q246" s="50">
        <f>[1]集計FORM!BT246</f>
        <v>166</v>
      </c>
      <c r="R246" s="50">
        <f>[1]集計FORM!BZ246</f>
        <v>140</v>
      </c>
      <c r="S246" s="50">
        <f>[1]集計FORM!CF246</f>
        <v>163</v>
      </c>
      <c r="T246" s="50">
        <f>[1]集計FORM!CL246</f>
        <v>175</v>
      </c>
      <c r="U246" s="50">
        <f>[1]集計FORM!CR246</f>
        <v>114</v>
      </c>
      <c r="V246" s="50">
        <f>[1]集計FORM!CX246</f>
        <v>102</v>
      </c>
      <c r="W246" s="50">
        <f>[1]集計FORM!DD246</f>
        <v>57</v>
      </c>
      <c r="X246" s="50">
        <f>[1]集計FORM!DJ246</f>
        <v>18</v>
      </c>
      <c r="Y246" s="50">
        <f>[1]集計FORM!DP246</f>
        <v>10</v>
      </c>
      <c r="Z246" s="50">
        <f>[1]集計FORM!DV246</f>
        <v>2</v>
      </c>
      <c r="AA246" s="50">
        <f>[1]集計FORM!EB246</f>
        <v>0</v>
      </c>
      <c r="AB246" s="50">
        <f>[1]集計FORM!EH246</f>
        <v>0</v>
      </c>
      <c r="AC246" s="50">
        <f t="shared" si="3"/>
        <v>2</v>
      </c>
      <c r="AD246" s="50">
        <f>[1]集計FORM!EK246</f>
        <v>339</v>
      </c>
      <c r="AE246" s="50">
        <f>[1]集計FORM!EL246</f>
        <v>1582</v>
      </c>
      <c r="AF246" s="50">
        <f>[1]集計FORM!EM246</f>
        <v>641</v>
      </c>
      <c r="AG246" s="50">
        <f>[1]集計FORM!EO246</f>
        <v>13.2</v>
      </c>
      <c r="AH246" s="50">
        <f>[1]集計FORM!EP246</f>
        <v>61.7</v>
      </c>
      <c r="AI246" s="50">
        <f>[1]集計FORM!EQ246</f>
        <v>25</v>
      </c>
      <c r="AJ246" s="48">
        <f>[1]集計FORM!ER246</f>
        <v>45.5</v>
      </c>
      <c r="AK246" s="50">
        <f>[1]集計FORM!ES246</f>
        <v>0</v>
      </c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48"/>
      <c r="ES246" s="50"/>
    </row>
    <row r="247" spans="1:149" x14ac:dyDescent="0.15">
      <c r="A247" s="44" t="s">
        <v>199</v>
      </c>
      <c r="B247" s="44" t="s">
        <v>200</v>
      </c>
      <c r="C247" s="44" t="s">
        <v>490</v>
      </c>
      <c r="D247">
        <v>2</v>
      </c>
      <c r="E247" s="50">
        <f>[1]集計FORM!E247</f>
        <v>2849</v>
      </c>
      <c r="F247" s="50">
        <f>[1]集計FORM!F247</f>
        <v>95</v>
      </c>
      <c r="G247" s="50">
        <f>[1]集計FORM!L247</f>
        <v>123</v>
      </c>
      <c r="H247" s="50">
        <f>[1]集計FORM!R247</f>
        <v>108</v>
      </c>
      <c r="I247" s="50">
        <f>[1]集計FORM!X247</f>
        <v>97</v>
      </c>
      <c r="J247" s="50">
        <f>[1]集計FORM!AD247</f>
        <v>136</v>
      </c>
      <c r="K247" s="50">
        <f>[1]集計FORM!AJ247</f>
        <v>152</v>
      </c>
      <c r="L247" s="50">
        <f>[1]集計FORM!AP247</f>
        <v>145</v>
      </c>
      <c r="M247" s="50">
        <f>[1]集計FORM!AV247</f>
        <v>173</v>
      </c>
      <c r="N247" s="50">
        <f>[1]集計FORM!BB247</f>
        <v>230</v>
      </c>
      <c r="O247" s="50">
        <f>[1]集計FORM!BH247</f>
        <v>213</v>
      </c>
      <c r="P247" s="50">
        <f>[1]集計FORM!BN247</f>
        <v>195</v>
      </c>
      <c r="Q247" s="50">
        <f>[1]集計FORM!BT247</f>
        <v>160</v>
      </c>
      <c r="R247" s="50">
        <f>[1]集計FORM!BZ247</f>
        <v>149</v>
      </c>
      <c r="S247" s="50">
        <f>[1]集計FORM!CF247</f>
        <v>154</v>
      </c>
      <c r="T247" s="50">
        <f>[1]集計FORM!CL247</f>
        <v>184</v>
      </c>
      <c r="U247" s="50">
        <f>[1]集計FORM!CR247</f>
        <v>177</v>
      </c>
      <c r="V247" s="50">
        <f>[1]集計FORM!CX247</f>
        <v>144</v>
      </c>
      <c r="W247" s="50">
        <f>[1]集計FORM!DD247</f>
        <v>129</v>
      </c>
      <c r="X247" s="50">
        <f>[1]集計FORM!DJ247</f>
        <v>59</v>
      </c>
      <c r="Y247" s="50">
        <f>[1]集計FORM!DP247</f>
        <v>22</v>
      </c>
      <c r="Z247" s="50">
        <f>[1]集計FORM!DV247</f>
        <v>4</v>
      </c>
      <c r="AA247" s="50">
        <f>[1]集計FORM!EB247</f>
        <v>0</v>
      </c>
      <c r="AB247" s="50">
        <f>[1]集計FORM!EH247</f>
        <v>0</v>
      </c>
      <c r="AC247" s="50">
        <f t="shared" si="3"/>
        <v>4</v>
      </c>
      <c r="AD247" s="50">
        <f>[1]集計FORM!EK247</f>
        <v>326</v>
      </c>
      <c r="AE247" s="50">
        <f>[1]集計FORM!EL247</f>
        <v>1650</v>
      </c>
      <c r="AF247" s="50">
        <f>[1]集計FORM!EM247</f>
        <v>873</v>
      </c>
      <c r="AG247" s="50">
        <f>[1]集計FORM!EO247</f>
        <v>11.4</v>
      </c>
      <c r="AH247" s="50">
        <f>[1]集計FORM!EP247</f>
        <v>57.9</v>
      </c>
      <c r="AI247" s="50">
        <f>[1]集計FORM!EQ247</f>
        <v>30.6</v>
      </c>
      <c r="AJ247" s="48">
        <f>[1]集計FORM!ER247</f>
        <v>48.6</v>
      </c>
      <c r="AK247" s="50">
        <f>[1]集計FORM!ES247</f>
        <v>0</v>
      </c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48"/>
      <c r="ES247" s="50"/>
    </row>
    <row r="248" spans="1:149" x14ac:dyDescent="0.15">
      <c r="A248" s="44" t="s">
        <v>201</v>
      </c>
      <c r="B248" s="44" t="s">
        <v>202</v>
      </c>
      <c r="C248" s="44" t="s">
        <v>491</v>
      </c>
      <c r="D248">
        <v>0</v>
      </c>
      <c r="E248" s="50">
        <f>[1]集計FORM!E248</f>
        <v>7467</v>
      </c>
      <c r="F248" s="50">
        <f>[1]集計FORM!F248</f>
        <v>209</v>
      </c>
      <c r="G248" s="50">
        <f>[1]集計FORM!L248</f>
        <v>252</v>
      </c>
      <c r="H248" s="50">
        <f>[1]集計FORM!R248</f>
        <v>232</v>
      </c>
      <c r="I248" s="50">
        <f>[1]集計FORM!X248</f>
        <v>297</v>
      </c>
      <c r="J248" s="50">
        <f>[1]集計FORM!AD248</f>
        <v>481</v>
      </c>
      <c r="K248" s="50">
        <f>[1]集計FORM!AJ248</f>
        <v>510</v>
      </c>
      <c r="L248" s="50">
        <f>[1]集計FORM!AP248</f>
        <v>462</v>
      </c>
      <c r="M248" s="50">
        <f>[1]集計FORM!AV248</f>
        <v>477</v>
      </c>
      <c r="N248" s="50">
        <f>[1]集計FORM!BB248</f>
        <v>529</v>
      </c>
      <c r="O248" s="50">
        <f>[1]集計FORM!BH248</f>
        <v>588</v>
      </c>
      <c r="P248" s="50">
        <f>[1]集計FORM!BN248</f>
        <v>590</v>
      </c>
      <c r="Q248" s="50">
        <f>[1]集計FORM!BT248</f>
        <v>515</v>
      </c>
      <c r="R248" s="50">
        <f>[1]集計FORM!BZ248</f>
        <v>378</v>
      </c>
      <c r="S248" s="50">
        <f>[1]集計FORM!CF248</f>
        <v>380</v>
      </c>
      <c r="T248" s="50">
        <f>[1]集計FORM!CL248</f>
        <v>456</v>
      </c>
      <c r="U248" s="50">
        <f>[1]集計FORM!CR248</f>
        <v>392</v>
      </c>
      <c r="V248" s="50">
        <f>[1]集計FORM!CX248</f>
        <v>324</v>
      </c>
      <c r="W248" s="50">
        <f>[1]集計FORM!DD248</f>
        <v>239</v>
      </c>
      <c r="X248" s="50">
        <f>[1]集計FORM!DJ248</f>
        <v>119</v>
      </c>
      <c r="Y248" s="50">
        <f>[1]集計FORM!DP248</f>
        <v>34</v>
      </c>
      <c r="Z248" s="50">
        <f>[1]集計FORM!DV248</f>
        <v>3</v>
      </c>
      <c r="AA248" s="50">
        <f>[1]集計FORM!EB248</f>
        <v>0</v>
      </c>
      <c r="AB248" s="50">
        <f>[1]集計FORM!EH248</f>
        <v>0</v>
      </c>
      <c r="AC248" s="50">
        <f t="shared" si="3"/>
        <v>3</v>
      </c>
      <c r="AD248" s="50">
        <f>[1]集計FORM!EK248</f>
        <v>693</v>
      </c>
      <c r="AE248" s="50">
        <f>[1]集計FORM!EL248</f>
        <v>4827</v>
      </c>
      <c r="AF248" s="50">
        <f>[1]集計FORM!EM248</f>
        <v>1947</v>
      </c>
      <c r="AG248" s="50">
        <f>[1]集計FORM!EO248</f>
        <v>9.3000000000000007</v>
      </c>
      <c r="AH248" s="50">
        <f>[1]集計FORM!EP248</f>
        <v>64.599999999999994</v>
      </c>
      <c r="AI248" s="50">
        <f>[1]集計FORM!EQ248</f>
        <v>26.1</v>
      </c>
      <c r="AJ248" s="48">
        <f>[1]集計FORM!ER248</f>
        <v>46.9</v>
      </c>
      <c r="AK248" s="50">
        <f>[1]集計FORM!ES248</f>
        <v>102</v>
      </c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48"/>
      <c r="ES248" s="50"/>
    </row>
    <row r="249" spans="1:149" x14ac:dyDescent="0.15">
      <c r="A249" s="44" t="s">
        <v>201</v>
      </c>
      <c r="B249" s="44" t="s">
        <v>202</v>
      </c>
      <c r="C249" s="44" t="s">
        <v>491</v>
      </c>
      <c r="D249">
        <v>1</v>
      </c>
      <c r="E249" s="50">
        <f>[1]集計FORM!E249</f>
        <v>3482</v>
      </c>
      <c r="F249" s="50">
        <f>[1]集計FORM!F249</f>
        <v>109</v>
      </c>
      <c r="G249" s="50">
        <f>[1]集計FORM!L249</f>
        <v>121</v>
      </c>
      <c r="H249" s="50">
        <f>[1]集計FORM!R249</f>
        <v>112</v>
      </c>
      <c r="I249" s="50">
        <f>[1]集計FORM!X249</f>
        <v>151</v>
      </c>
      <c r="J249" s="50">
        <f>[1]集計FORM!AD249</f>
        <v>219</v>
      </c>
      <c r="K249" s="50">
        <f>[1]集計FORM!AJ249</f>
        <v>239</v>
      </c>
      <c r="L249" s="50">
        <f>[1]集計FORM!AP249</f>
        <v>236</v>
      </c>
      <c r="M249" s="50">
        <f>[1]集計FORM!AV249</f>
        <v>235</v>
      </c>
      <c r="N249" s="50">
        <f>[1]集計FORM!BB249</f>
        <v>269</v>
      </c>
      <c r="O249" s="50">
        <f>[1]集計FORM!BH249</f>
        <v>295</v>
      </c>
      <c r="P249" s="50">
        <f>[1]集計FORM!BN249</f>
        <v>281</v>
      </c>
      <c r="Q249" s="50">
        <f>[1]集計FORM!BT249</f>
        <v>250</v>
      </c>
      <c r="R249" s="50">
        <f>[1]集計FORM!BZ249</f>
        <v>195</v>
      </c>
      <c r="S249" s="50">
        <f>[1]集計FORM!CF249</f>
        <v>169</v>
      </c>
      <c r="T249" s="50">
        <f>[1]集計FORM!CL249</f>
        <v>227</v>
      </c>
      <c r="U249" s="50">
        <f>[1]集計FORM!CR249</f>
        <v>156</v>
      </c>
      <c r="V249" s="50">
        <f>[1]集計FORM!CX249</f>
        <v>121</v>
      </c>
      <c r="W249" s="50">
        <f>[1]集計FORM!DD249</f>
        <v>66</v>
      </c>
      <c r="X249" s="50">
        <f>[1]集計FORM!DJ249</f>
        <v>27</v>
      </c>
      <c r="Y249" s="50">
        <f>[1]集計FORM!DP249</f>
        <v>4</v>
      </c>
      <c r="Z249" s="50">
        <f>[1]集計FORM!DV249</f>
        <v>0</v>
      </c>
      <c r="AA249" s="50">
        <f>[1]集計FORM!EB249</f>
        <v>0</v>
      </c>
      <c r="AB249" s="50">
        <f>[1]集計FORM!EH249</f>
        <v>0</v>
      </c>
      <c r="AC249" s="50">
        <f t="shared" si="3"/>
        <v>0</v>
      </c>
      <c r="AD249" s="50">
        <f>[1]集計FORM!EK249</f>
        <v>342</v>
      </c>
      <c r="AE249" s="50">
        <f>[1]集計FORM!EL249</f>
        <v>2370</v>
      </c>
      <c r="AF249" s="50">
        <f>[1]集計FORM!EM249</f>
        <v>770</v>
      </c>
      <c r="AG249" s="50">
        <f>[1]集計FORM!EO249</f>
        <v>9.8000000000000007</v>
      </c>
      <c r="AH249" s="50">
        <f>[1]集計FORM!EP249</f>
        <v>68.099999999999994</v>
      </c>
      <c r="AI249" s="50">
        <f>[1]集計FORM!EQ249</f>
        <v>22.1</v>
      </c>
      <c r="AJ249" s="48">
        <f>[1]集計FORM!ER249</f>
        <v>45.1</v>
      </c>
      <c r="AK249" s="50">
        <f>[1]集計FORM!ES249</f>
        <v>0</v>
      </c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48"/>
      <c r="ES249" s="50"/>
    </row>
    <row r="250" spans="1:149" x14ac:dyDescent="0.15">
      <c r="A250" s="44" t="s">
        <v>201</v>
      </c>
      <c r="B250" s="44" t="s">
        <v>202</v>
      </c>
      <c r="C250" s="44" t="s">
        <v>491</v>
      </c>
      <c r="D250">
        <v>2</v>
      </c>
      <c r="E250" s="50">
        <f>[1]集計FORM!E250</f>
        <v>3985</v>
      </c>
      <c r="F250" s="50">
        <f>[1]集計FORM!F250</f>
        <v>100</v>
      </c>
      <c r="G250" s="50">
        <f>[1]集計FORM!L250</f>
        <v>131</v>
      </c>
      <c r="H250" s="50">
        <f>[1]集計FORM!R250</f>
        <v>120</v>
      </c>
      <c r="I250" s="50">
        <f>[1]集計FORM!X250</f>
        <v>146</v>
      </c>
      <c r="J250" s="50">
        <f>[1]集計FORM!AD250</f>
        <v>262</v>
      </c>
      <c r="K250" s="50">
        <f>[1]集計FORM!AJ250</f>
        <v>271</v>
      </c>
      <c r="L250" s="50">
        <f>[1]集計FORM!AP250</f>
        <v>226</v>
      </c>
      <c r="M250" s="50">
        <f>[1]集計FORM!AV250</f>
        <v>242</v>
      </c>
      <c r="N250" s="50">
        <f>[1]集計FORM!BB250</f>
        <v>260</v>
      </c>
      <c r="O250" s="50">
        <f>[1]集計FORM!BH250</f>
        <v>293</v>
      </c>
      <c r="P250" s="50">
        <f>[1]集計FORM!BN250</f>
        <v>309</v>
      </c>
      <c r="Q250" s="50">
        <f>[1]集計FORM!BT250</f>
        <v>265</v>
      </c>
      <c r="R250" s="50">
        <f>[1]集計FORM!BZ250</f>
        <v>183</v>
      </c>
      <c r="S250" s="50">
        <f>[1]集計FORM!CF250</f>
        <v>211</v>
      </c>
      <c r="T250" s="50">
        <f>[1]集計FORM!CL250</f>
        <v>229</v>
      </c>
      <c r="U250" s="50">
        <f>[1]集計FORM!CR250</f>
        <v>236</v>
      </c>
      <c r="V250" s="50">
        <f>[1]集計FORM!CX250</f>
        <v>203</v>
      </c>
      <c r="W250" s="50">
        <f>[1]集計FORM!DD250</f>
        <v>173</v>
      </c>
      <c r="X250" s="50">
        <f>[1]集計FORM!DJ250</f>
        <v>92</v>
      </c>
      <c r="Y250" s="50">
        <f>[1]集計FORM!DP250</f>
        <v>30</v>
      </c>
      <c r="Z250" s="50">
        <f>[1]集計FORM!DV250</f>
        <v>3</v>
      </c>
      <c r="AA250" s="50">
        <f>[1]集計FORM!EB250</f>
        <v>0</v>
      </c>
      <c r="AB250" s="50">
        <f>[1]集計FORM!EH250</f>
        <v>0</v>
      </c>
      <c r="AC250" s="50">
        <f t="shared" si="3"/>
        <v>3</v>
      </c>
      <c r="AD250" s="50">
        <f>[1]集計FORM!EK250</f>
        <v>351</v>
      </c>
      <c r="AE250" s="50">
        <f>[1]集計FORM!EL250</f>
        <v>2457</v>
      </c>
      <c r="AF250" s="50">
        <f>[1]集計FORM!EM250</f>
        <v>1177</v>
      </c>
      <c r="AG250" s="50">
        <f>[1]集計FORM!EO250</f>
        <v>8.8000000000000007</v>
      </c>
      <c r="AH250" s="50">
        <f>[1]集計FORM!EP250</f>
        <v>61.7</v>
      </c>
      <c r="AI250" s="50">
        <f>[1]集計FORM!EQ250</f>
        <v>29.5</v>
      </c>
      <c r="AJ250" s="48">
        <f>[1]集計FORM!ER250</f>
        <v>48.6</v>
      </c>
      <c r="AK250" s="50">
        <f>[1]集計FORM!ES250</f>
        <v>0</v>
      </c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48"/>
      <c r="ES250" s="50"/>
    </row>
    <row r="251" spans="1:149" x14ac:dyDescent="0.15">
      <c r="A251" s="44" t="s">
        <v>203</v>
      </c>
      <c r="B251" s="44" t="s">
        <v>204</v>
      </c>
      <c r="C251" s="44" t="s">
        <v>492</v>
      </c>
      <c r="D251">
        <v>0</v>
      </c>
      <c r="E251" s="50">
        <f>[1]集計FORM!E251</f>
        <v>6763</v>
      </c>
      <c r="F251" s="50">
        <f>[1]集計FORM!F251</f>
        <v>220</v>
      </c>
      <c r="G251" s="50">
        <f>[1]集計FORM!L251</f>
        <v>257</v>
      </c>
      <c r="H251" s="50">
        <f>[1]集計FORM!R251</f>
        <v>211</v>
      </c>
      <c r="I251" s="50">
        <f>[1]集計FORM!X251</f>
        <v>272</v>
      </c>
      <c r="J251" s="50">
        <f>[1]集計FORM!AD251</f>
        <v>392</v>
      </c>
      <c r="K251" s="50">
        <f>[1]集計FORM!AJ251</f>
        <v>446</v>
      </c>
      <c r="L251" s="50">
        <f>[1]集計FORM!AP251</f>
        <v>413</v>
      </c>
      <c r="M251" s="50">
        <f>[1]集計FORM!AV251</f>
        <v>494</v>
      </c>
      <c r="N251" s="50">
        <f>[1]集計FORM!BB251</f>
        <v>475</v>
      </c>
      <c r="O251" s="50">
        <f>[1]集計FORM!BH251</f>
        <v>542</v>
      </c>
      <c r="P251" s="50">
        <f>[1]集計FORM!BN251</f>
        <v>411</v>
      </c>
      <c r="Q251" s="50">
        <f>[1]集計FORM!BT251</f>
        <v>406</v>
      </c>
      <c r="R251" s="50">
        <f>[1]集計FORM!BZ251</f>
        <v>361</v>
      </c>
      <c r="S251" s="50">
        <f>[1]集計FORM!CF251</f>
        <v>370</v>
      </c>
      <c r="T251" s="50">
        <f>[1]集計FORM!CL251</f>
        <v>457</v>
      </c>
      <c r="U251" s="50">
        <f>[1]集計FORM!CR251</f>
        <v>382</v>
      </c>
      <c r="V251" s="50">
        <f>[1]集計FORM!CX251</f>
        <v>292</v>
      </c>
      <c r="W251" s="50">
        <f>[1]集計FORM!DD251</f>
        <v>215</v>
      </c>
      <c r="X251" s="50">
        <f>[1]集計FORM!DJ251</f>
        <v>107</v>
      </c>
      <c r="Y251" s="50">
        <f>[1]集計FORM!DP251</f>
        <v>35</v>
      </c>
      <c r="Z251" s="50">
        <f>[1]集計FORM!DV251</f>
        <v>5</v>
      </c>
      <c r="AA251" s="50">
        <f>[1]集計FORM!EB251</f>
        <v>0</v>
      </c>
      <c r="AB251" s="50">
        <f>[1]集計FORM!EH251</f>
        <v>0</v>
      </c>
      <c r="AC251" s="50">
        <f t="shared" si="3"/>
        <v>5</v>
      </c>
      <c r="AD251" s="50">
        <f>[1]集計FORM!EK251</f>
        <v>688</v>
      </c>
      <c r="AE251" s="50">
        <f>[1]集計FORM!EL251</f>
        <v>4212</v>
      </c>
      <c r="AF251" s="50">
        <f>[1]集計FORM!EM251</f>
        <v>1863</v>
      </c>
      <c r="AG251" s="50">
        <f>[1]集計FORM!EO251</f>
        <v>10.199999999999999</v>
      </c>
      <c r="AH251" s="50">
        <f>[1]集計FORM!EP251</f>
        <v>62.3</v>
      </c>
      <c r="AI251" s="50">
        <f>[1]集計FORM!EQ251</f>
        <v>27.5</v>
      </c>
      <c r="AJ251" s="48">
        <f>[1]集計FORM!ER251</f>
        <v>46.9</v>
      </c>
      <c r="AK251" s="50">
        <f>[1]集計FORM!ES251</f>
        <v>104</v>
      </c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48"/>
      <c r="ES251" s="50"/>
    </row>
    <row r="252" spans="1:149" x14ac:dyDescent="0.15">
      <c r="A252" s="44" t="s">
        <v>203</v>
      </c>
      <c r="B252" s="44" t="s">
        <v>204</v>
      </c>
      <c r="C252" s="44" t="s">
        <v>492</v>
      </c>
      <c r="D252">
        <v>1</v>
      </c>
      <c r="E252" s="50">
        <f>[1]集計FORM!E252</f>
        <v>3149</v>
      </c>
      <c r="F252" s="50">
        <f>[1]集計FORM!F252</f>
        <v>113</v>
      </c>
      <c r="G252" s="50">
        <f>[1]集計FORM!L252</f>
        <v>128</v>
      </c>
      <c r="H252" s="50">
        <f>[1]集計FORM!R252</f>
        <v>101</v>
      </c>
      <c r="I252" s="50">
        <f>[1]集計FORM!X252</f>
        <v>135</v>
      </c>
      <c r="J252" s="50">
        <f>[1]集計FORM!AD252</f>
        <v>188</v>
      </c>
      <c r="K252" s="50">
        <f>[1]集計FORM!AJ252</f>
        <v>210</v>
      </c>
      <c r="L252" s="50">
        <f>[1]集計FORM!AP252</f>
        <v>215</v>
      </c>
      <c r="M252" s="50">
        <f>[1]集計FORM!AV252</f>
        <v>232</v>
      </c>
      <c r="N252" s="50">
        <f>[1]集計FORM!BB252</f>
        <v>219</v>
      </c>
      <c r="O252" s="50">
        <f>[1]集計FORM!BH252</f>
        <v>274</v>
      </c>
      <c r="P252" s="50">
        <f>[1]集計FORM!BN252</f>
        <v>203</v>
      </c>
      <c r="Q252" s="50">
        <f>[1]集計FORM!BT252</f>
        <v>194</v>
      </c>
      <c r="R252" s="50">
        <f>[1]集計FORM!BZ252</f>
        <v>166</v>
      </c>
      <c r="S252" s="50">
        <f>[1]集計FORM!CF252</f>
        <v>176</v>
      </c>
      <c r="T252" s="50">
        <f>[1]集計FORM!CL252</f>
        <v>218</v>
      </c>
      <c r="U252" s="50">
        <f>[1]集計FORM!CR252</f>
        <v>166</v>
      </c>
      <c r="V252" s="50">
        <f>[1]集計FORM!CX252</f>
        <v>103</v>
      </c>
      <c r="W252" s="50">
        <f>[1]集計FORM!DD252</f>
        <v>77</v>
      </c>
      <c r="X252" s="50">
        <f>[1]集計FORM!DJ252</f>
        <v>25</v>
      </c>
      <c r="Y252" s="50">
        <f>[1]集計FORM!DP252</f>
        <v>5</v>
      </c>
      <c r="Z252" s="50">
        <f>[1]集計FORM!DV252</f>
        <v>1</v>
      </c>
      <c r="AA252" s="50">
        <f>[1]集計FORM!EB252</f>
        <v>0</v>
      </c>
      <c r="AB252" s="50">
        <f>[1]集計FORM!EH252</f>
        <v>0</v>
      </c>
      <c r="AC252" s="50">
        <f t="shared" si="3"/>
        <v>1</v>
      </c>
      <c r="AD252" s="50">
        <f>[1]集計FORM!EK252</f>
        <v>342</v>
      </c>
      <c r="AE252" s="50">
        <f>[1]集計FORM!EL252</f>
        <v>2036</v>
      </c>
      <c r="AF252" s="50">
        <f>[1]集計FORM!EM252</f>
        <v>771</v>
      </c>
      <c r="AG252" s="50">
        <f>[1]集計FORM!EO252</f>
        <v>10.9</v>
      </c>
      <c r="AH252" s="50">
        <f>[1]集計FORM!EP252</f>
        <v>64.7</v>
      </c>
      <c r="AI252" s="50">
        <f>[1]集計FORM!EQ252</f>
        <v>24.5</v>
      </c>
      <c r="AJ252" s="48">
        <f>[1]集計FORM!ER252</f>
        <v>45.1</v>
      </c>
      <c r="AK252" s="50">
        <f>[1]集計FORM!ES252</f>
        <v>0</v>
      </c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48"/>
      <c r="ES252" s="50"/>
    </row>
    <row r="253" spans="1:149" x14ac:dyDescent="0.15">
      <c r="A253" s="44" t="s">
        <v>203</v>
      </c>
      <c r="B253" s="44" t="s">
        <v>204</v>
      </c>
      <c r="C253" s="44" t="s">
        <v>492</v>
      </c>
      <c r="D253">
        <v>2</v>
      </c>
      <c r="E253" s="50">
        <f>[1]集計FORM!E253</f>
        <v>3614</v>
      </c>
      <c r="F253" s="50">
        <f>[1]集計FORM!F253</f>
        <v>107</v>
      </c>
      <c r="G253" s="50">
        <f>[1]集計FORM!L253</f>
        <v>129</v>
      </c>
      <c r="H253" s="50">
        <f>[1]集計FORM!R253</f>
        <v>110</v>
      </c>
      <c r="I253" s="50">
        <f>[1]集計FORM!X253</f>
        <v>137</v>
      </c>
      <c r="J253" s="50">
        <f>[1]集計FORM!AD253</f>
        <v>204</v>
      </c>
      <c r="K253" s="50">
        <f>[1]集計FORM!AJ253</f>
        <v>236</v>
      </c>
      <c r="L253" s="50">
        <f>[1]集計FORM!AP253</f>
        <v>198</v>
      </c>
      <c r="M253" s="50">
        <f>[1]集計FORM!AV253</f>
        <v>262</v>
      </c>
      <c r="N253" s="50">
        <f>[1]集計FORM!BB253</f>
        <v>256</v>
      </c>
      <c r="O253" s="50">
        <f>[1]集計FORM!BH253</f>
        <v>268</v>
      </c>
      <c r="P253" s="50">
        <f>[1]集計FORM!BN253</f>
        <v>208</v>
      </c>
      <c r="Q253" s="50">
        <f>[1]集計FORM!BT253</f>
        <v>212</v>
      </c>
      <c r="R253" s="50">
        <f>[1]集計FORM!BZ253</f>
        <v>195</v>
      </c>
      <c r="S253" s="50">
        <f>[1]集計FORM!CF253</f>
        <v>194</v>
      </c>
      <c r="T253" s="50">
        <f>[1]集計FORM!CL253</f>
        <v>239</v>
      </c>
      <c r="U253" s="50">
        <f>[1]集計FORM!CR253</f>
        <v>216</v>
      </c>
      <c r="V253" s="50">
        <f>[1]集計FORM!CX253</f>
        <v>189</v>
      </c>
      <c r="W253" s="50">
        <f>[1]集計FORM!DD253</f>
        <v>138</v>
      </c>
      <c r="X253" s="50">
        <f>[1]集計FORM!DJ253</f>
        <v>82</v>
      </c>
      <c r="Y253" s="50">
        <f>[1]集計FORM!DP253</f>
        <v>30</v>
      </c>
      <c r="Z253" s="50">
        <f>[1]集計FORM!DV253</f>
        <v>4</v>
      </c>
      <c r="AA253" s="50">
        <f>[1]集計FORM!EB253</f>
        <v>0</v>
      </c>
      <c r="AB253" s="50">
        <f>[1]集計FORM!EH253</f>
        <v>0</v>
      </c>
      <c r="AC253" s="50">
        <f t="shared" si="3"/>
        <v>4</v>
      </c>
      <c r="AD253" s="50">
        <f>[1]集計FORM!EK253</f>
        <v>346</v>
      </c>
      <c r="AE253" s="50">
        <f>[1]集計FORM!EL253</f>
        <v>2176</v>
      </c>
      <c r="AF253" s="50">
        <f>[1]集計FORM!EM253</f>
        <v>1092</v>
      </c>
      <c r="AG253" s="50">
        <f>[1]集計FORM!EO253</f>
        <v>9.6</v>
      </c>
      <c r="AH253" s="50">
        <f>[1]集計FORM!EP253</f>
        <v>60.2</v>
      </c>
      <c r="AI253" s="50">
        <f>[1]集計FORM!EQ253</f>
        <v>30.2</v>
      </c>
      <c r="AJ253" s="48">
        <f>[1]集計FORM!ER253</f>
        <v>48.5</v>
      </c>
      <c r="AK253" s="50">
        <f>[1]集計FORM!ES253</f>
        <v>0</v>
      </c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48"/>
      <c r="ES253" s="50"/>
    </row>
    <row r="254" spans="1:149" x14ac:dyDescent="0.15">
      <c r="A254" s="44" t="s">
        <v>205</v>
      </c>
      <c r="B254" s="44" t="s">
        <v>206</v>
      </c>
      <c r="C254" s="44" t="s">
        <v>493</v>
      </c>
      <c r="D254">
        <v>0</v>
      </c>
      <c r="E254" s="50">
        <f>[1]集計FORM!E254</f>
        <v>8987</v>
      </c>
      <c r="F254" s="50">
        <f>[1]集計FORM!F254</f>
        <v>347</v>
      </c>
      <c r="G254" s="50">
        <f>[1]集計FORM!L254</f>
        <v>352</v>
      </c>
      <c r="H254" s="50">
        <f>[1]集計FORM!R254</f>
        <v>329</v>
      </c>
      <c r="I254" s="50">
        <f>[1]集計FORM!X254</f>
        <v>398</v>
      </c>
      <c r="J254" s="50">
        <f>[1]集計FORM!AD254</f>
        <v>500</v>
      </c>
      <c r="K254" s="50">
        <f>[1]集計FORM!AJ254</f>
        <v>487</v>
      </c>
      <c r="L254" s="50">
        <f>[1]集計FORM!AP254</f>
        <v>539</v>
      </c>
      <c r="M254" s="50">
        <f>[1]集計FORM!AV254</f>
        <v>622</v>
      </c>
      <c r="N254" s="50">
        <f>[1]集計FORM!BB254</f>
        <v>624</v>
      </c>
      <c r="O254" s="50">
        <f>[1]集計FORM!BH254</f>
        <v>797</v>
      </c>
      <c r="P254" s="50">
        <f>[1]集計FORM!BN254</f>
        <v>709</v>
      </c>
      <c r="Q254" s="50">
        <f>[1]集計FORM!BT254</f>
        <v>609</v>
      </c>
      <c r="R254" s="50">
        <f>[1]集計FORM!BZ254</f>
        <v>442</v>
      </c>
      <c r="S254" s="50">
        <f>[1]集計FORM!CF254</f>
        <v>415</v>
      </c>
      <c r="T254" s="50">
        <f>[1]集計FORM!CL254</f>
        <v>586</v>
      </c>
      <c r="U254" s="50">
        <f>[1]集計FORM!CR254</f>
        <v>466</v>
      </c>
      <c r="V254" s="50">
        <f>[1]集計FORM!CX254</f>
        <v>340</v>
      </c>
      <c r="W254" s="50">
        <f>[1]集計FORM!DD254</f>
        <v>267</v>
      </c>
      <c r="X254" s="50">
        <f>[1]集計FORM!DJ254</f>
        <v>118</v>
      </c>
      <c r="Y254" s="50">
        <f>[1]集計FORM!DP254</f>
        <v>32</v>
      </c>
      <c r="Z254" s="50">
        <f>[1]集計FORM!DV254</f>
        <v>8</v>
      </c>
      <c r="AA254" s="50">
        <f>[1]集計FORM!EB254</f>
        <v>0</v>
      </c>
      <c r="AB254" s="50">
        <f>[1]集計FORM!EH254</f>
        <v>0</v>
      </c>
      <c r="AC254" s="50">
        <f t="shared" si="3"/>
        <v>8</v>
      </c>
      <c r="AD254" s="50">
        <f>[1]集計FORM!EK254</f>
        <v>1028</v>
      </c>
      <c r="AE254" s="50">
        <f>[1]集計FORM!EL254</f>
        <v>5727</v>
      </c>
      <c r="AF254" s="50">
        <f>[1]集計FORM!EM254</f>
        <v>2232</v>
      </c>
      <c r="AG254" s="50">
        <f>[1]集計FORM!EO254</f>
        <v>11.4</v>
      </c>
      <c r="AH254" s="50">
        <f>[1]集計FORM!EP254</f>
        <v>63.7</v>
      </c>
      <c r="AI254" s="50">
        <f>[1]集計FORM!EQ254</f>
        <v>24.8</v>
      </c>
      <c r="AJ254" s="48">
        <f>[1]集計FORM!ER254</f>
        <v>45.9</v>
      </c>
      <c r="AK254" s="50">
        <f>[1]集計FORM!ES254</f>
        <v>102</v>
      </c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48"/>
      <c r="ES254" s="50"/>
    </row>
    <row r="255" spans="1:149" x14ac:dyDescent="0.15">
      <c r="A255" s="44" t="s">
        <v>205</v>
      </c>
      <c r="B255" s="44" t="s">
        <v>206</v>
      </c>
      <c r="C255" s="44" t="s">
        <v>493</v>
      </c>
      <c r="D255">
        <v>1</v>
      </c>
      <c r="E255" s="50">
        <f>[1]集計FORM!E255</f>
        <v>4229</v>
      </c>
      <c r="F255" s="50">
        <f>[1]集計FORM!F255</f>
        <v>188</v>
      </c>
      <c r="G255" s="50">
        <f>[1]集計FORM!L255</f>
        <v>194</v>
      </c>
      <c r="H255" s="50">
        <f>[1]集計FORM!R255</f>
        <v>165</v>
      </c>
      <c r="I255" s="50">
        <f>[1]集計FORM!X255</f>
        <v>211</v>
      </c>
      <c r="J255" s="50">
        <f>[1]集計FORM!AD255</f>
        <v>259</v>
      </c>
      <c r="K255" s="50">
        <f>[1]集計FORM!AJ255</f>
        <v>216</v>
      </c>
      <c r="L255" s="50">
        <f>[1]集計FORM!AP255</f>
        <v>270</v>
      </c>
      <c r="M255" s="50">
        <f>[1]集計FORM!AV255</f>
        <v>294</v>
      </c>
      <c r="N255" s="50">
        <f>[1]集計FORM!BB255</f>
        <v>288</v>
      </c>
      <c r="O255" s="50">
        <f>[1]集計FORM!BH255</f>
        <v>367</v>
      </c>
      <c r="P255" s="50">
        <f>[1]集計FORM!BN255</f>
        <v>347</v>
      </c>
      <c r="Q255" s="50">
        <f>[1]集計FORM!BT255</f>
        <v>294</v>
      </c>
      <c r="R255" s="50">
        <f>[1]集計FORM!BZ255</f>
        <v>208</v>
      </c>
      <c r="S255" s="50">
        <f>[1]集計FORM!CF255</f>
        <v>190</v>
      </c>
      <c r="T255" s="50">
        <f>[1]集計FORM!CL255</f>
        <v>280</v>
      </c>
      <c r="U255" s="50">
        <f>[1]集計FORM!CR255</f>
        <v>205</v>
      </c>
      <c r="V255" s="50">
        <f>[1]集計FORM!CX255</f>
        <v>124</v>
      </c>
      <c r="W255" s="50">
        <f>[1]集計FORM!DD255</f>
        <v>97</v>
      </c>
      <c r="X255" s="50">
        <f>[1]集計FORM!DJ255</f>
        <v>26</v>
      </c>
      <c r="Y255" s="50">
        <f>[1]集計FORM!DP255</f>
        <v>5</v>
      </c>
      <c r="Z255" s="50">
        <f>[1]集計FORM!DV255</f>
        <v>1</v>
      </c>
      <c r="AA255" s="50">
        <f>[1]集計FORM!EB255</f>
        <v>0</v>
      </c>
      <c r="AB255" s="50">
        <f>[1]集計FORM!EH255</f>
        <v>0</v>
      </c>
      <c r="AC255" s="50">
        <f t="shared" si="3"/>
        <v>1</v>
      </c>
      <c r="AD255" s="50">
        <f>[1]集計FORM!EK255</f>
        <v>547</v>
      </c>
      <c r="AE255" s="50">
        <f>[1]集計FORM!EL255</f>
        <v>2754</v>
      </c>
      <c r="AF255" s="50">
        <f>[1]集計FORM!EM255</f>
        <v>928</v>
      </c>
      <c r="AG255" s="50">
        <f>[1]集計FORM!EO255</f>
        <v>12.9</v>
      </c>
      <c r="AH255" s="50">
        <f>[1]集計FORM!EP255</f>
        <v>65.099999999999994</v>
      </c>
      <c r="AI255" s="50">
        <f>[1]集計FORM!EQ255</f>
        <v>21.9</v>
      </c>
      <c r="AJ255" s="48">
        <f>[1]集計FORM!ER255</f>
        <v>43.9</v>
      </c>
      <c r="AK255" s="50">
        <f>[1]集計FORM!ES255</f>
        <v>0</v>
      </c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48"/>
      <c r="ES255" s="50"/>
    </row>
    <row r="256" spans="1:149" x14ac:dyDescent="0.15">
      <c r="A256" s="44" t="s">
        <v>205</v>
      </c>
      <c r="B256" s="44" t="s">
        <v>206</v>
      </c>
      <c r="C256" s="44" t="s">
        <v>493</v>
      </c>
      <c r="D256">
        <v>2</v>
      </c>
      <c r="E256" s="50">
        <f>[1]集計FORM!E256</f>
        <v>4758</v>
      </c>
      <c r="F256" s="50">
        <f>[1]集計FORM!F256</f>
        <v>159</v>
      </c>
      <c r="G256" s="50">
        <f>[1]集計FORM!L256</f>
        <v>158</v>
      </c>
      <c r="H256" s="50">
        <f>[1]集計FORM!R256</f>
        <v>164</v>
      </c>
      <c r="I256" s="50">
        <f>[1]集計FORM!X256</f>
        <v>187</v>
      </c>
      <c r="J256" s="50">
        <f>[1]集計FORM!AD256</f>
        <v>241</v>
      </c>
      <c r="K256" s="50">
        <f>[1]集計FORM!AJ256</f>
        <v>271</v>
      </c>
      <c r="L256" s="50">
        <f>[1]集計FORM!AP256</f>
        <v>269</v>
      </c>
      <c r="M256" s="50">
        <f>[1]集計FORM!AV256</f>
        <v>328</v>
      </c>
      <c r="N256" s="50">
        <f>[1]集計FORM!BB256</f>
        <v>336</v>
      </c>
      <c r="O256" s="50">
        <f>[1]集計FORM!BH256</f>
        <v>430</v>
      </c>
      <c r="P256" s="50">
        <f>[1]集計FORM!BN256</f>
        <v>362</v>
      </c>
      <c r="Q256" s="50">
        <f>[1]集計FORM!BT256</f>
        <v>315</v>
      </c>
      <c r="R256" s="50">
        <f>[1]集計FORM!BZ256</f>
        <v>234</v>
      </c>
      <c r="S256" s="50">
        <f>[1]集計FORM!CF256</f>
        <v>225</v>
      </c>
      <c r="T256" s="50">
        <f>[1]集計FORM!CL256</f>
        <v>306</v>
      </c>
      <c r="U256" s="50">
        <f>[1]集計FORM!CR256</f>
        <v>261</v>
      </c>
      <c r="V256" s="50">
        <f>[1]集計FORM!CX256</f>
        <v>216</v>
      </c>
      <c r="W256" s="50">
        <f>[1]集計FORM!DD256</f>
        <v>170</v>
      </c>
      <c r="X256" s="50">
        <f>[1]集計FORM!DJ256</f>
        <v>92</v>
      </c>
      <c r="Y256" s="50">
        <f>[1]集計FORM!DP256</f>
        <v>27</v>
      </c>
      <c r="Z256" s="50">
        <f>[1]集計FORM!DV256</f>
        <v>7</v>
      </c>
      <c r="AA256" s="50">
        <f>[1]集計FORM!EB256</f>
        <v>0</v>
      </c>
      <c r="AB256" s="50">
        <f>[1]集計FORM!EH256</f>
        <v>0</v>
      </c>
      <c r="AC256" s="50">
        <f t="shared" si="3"/>
        <v>7</v>
      </c>
      <c r="AD256" s="50">
        <f>[1]集計FORM!EK256</f>
        <v>481</v>
      </c>
      <c r="AE256" s="50">
        <f>[1]集計FORM!EL256</f>
        <v>2973</v>
      </c>
      <c r="AF256" s="50">
        <f>[1]集計FORM!EM256</f>
        <v>1304</v>
      </c>
      <c r="AG256" s="50">
        <f>[1]集計FORM!EO256</f>
        <v>10.1</v>
      </c>
      <c r="AH256" s="50">
        <f>[1]集計FORM!EP256</f>
        <v>62.5</v>
      </c>
      <c r="AI256" s="50">
        <f>[1]集計FORM!EQ256</f>
        <v>27.4</v>
      </c>
      <c r="AJ256" s="48">
        <f>[1]集計FORM!ER256</f>
        <v>47.7</v>
      </c>
      <c r="AK256" s="50">
        <f>[1]集計FORM!ES256</f>
        <v>0</v>
      </c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48"/>
      <c r="ES256" s="50"/>
    </row>
    <row r="257" spans="1:149" x14ac:dyDescent="0.15">
      <c r="A257" s="44" t="s">
        <v>207</v>
      </c>
      <c r="B257" s="44" t="s">
        <v>208</v>
      </c>
      <c r="C257" s="44" t="s">
        <v>494</v>
      </c>
      <c r="D257">
        <v>0</v>
      </c>
      <c r="E257" s="50">
        <f>[1]集計FORM!E257</f>
        <v>3978</v>
      </c>
      <c r="F257" s="50">
        <f>[1]集計FORM!F257</f>
        <v>133</v>
      </c>
      <c r="G257" s="50">
        <f>[1]集計FORM!L257</f>
        <v>105</v>
      </c>
      <c r="H257" s="50">
        <f>[1]集計FORM!R257</f>
        <v>120</v>
      </c>
      <c r="I257" s="50">
        <f>[1]集計FORM!X257</f>
        <v>133</v>
      </c>
      <c r="J257" s="50">
        <f>[1]集計FORM!AD257</f>
        <v>212</v>
      </c>
      <c r="K257" s="50">
        <f>[1]集計FORM!AJ257</f>
        <v>225</v>
      </c>
      <c r="L257" s="50">
        <f>[1]集計FORM!AP257</f>
        <v>221</v>
      </c>
      <c r="M257" s="50">
        <f>[1]集計FORM!AV257</f>
        <v>263</v>
      </c>
      <c r="N257" s="50">
        <f>[1]集計FORM!BB257</f>
        <v>247</v>
      </c>
      <c r="O257" s="50">
        <f>[1]集計FORM!BH257</f>
        <v>286</v>
      </c>
      <c r="P257" s="50">
        <f>[1]集計FORM!BN257</f>
        <v>233</v>
      </c>
      <c r="Q257" s="50">
        <f>[1]集計FORM!BT257</f>
        <v>211</v>
      </c>
      <c r="R257" s="50">
        <f>[1]集計FORM!BZ257</f>
        <v>222</v>
      </c>
      <c r="S257" s="50">
        <f>[1]集計FORM!CF257</f>
        <v>242</v>
      </c>
      <c r="T257" s="50">
        <f>[1]集計FORM!CL257</f>
        <v>341</v>
      </c>
      <c r="U257" s="50">
        <f>[1]集計FORM!CR257</f>
        <v>296</v>
      </c>
      <c r="V257" s="50">
        <f>[1]集計FORM!CX257</f>
        <v>219</v>
      </c>
      <c r="W257" s="50">
        <f>[1]集計FORM!DD257</f>
        <v>170</v>
      </c>
      <c r="X257" s="50">
        <f>[1]集計FORM!DJ257</f>
        <v>67</v>
      </c>
      <c r="Y257" s="50">
        <f>[1]集計FORM!DP257</f>
        <v>26</v>
      </c>
      <c r="Z257" s="50">
        <f>[1]集計FORM!DV257</f>
        <v>6</v>
      </c>
      <c r="AA257" s="50">
        <f>[1]集計FORM!EB257</f>
        <v>0</v>
      </c>
      <c r="AB257" s="50">
        <f>[1]集計FORM!EH257</f>
        <v>0</v>
      </c>
      <c r="AC257" s="50">
        <f t="shared" si="3"/>
        <v>6</v>
      </c>
      <c r="AD257" s="50">
        <f>[1]集計FORM!EK257</f>
        <v>358</v>
      </c>
      <c r="AE257" s="50">
        <f>[1]集計FORM!EL257</f>
        <v>2253</v>
      </c>
      <c r="AF257" s="50">
        <f>[1]集計FORM!EM257</f>
        <v>1367</v>
      </c>
      <c r="AG257" s="50">
        <f>[1]集計FORM!EO257</f>
        <v>9</v>
      </c>
      <c r="AH257" s="50">
        <f>[1]集計FORM!EP257</f>
        <v>56.6</v>
      </c>
      <c r="AI257" s="50">
        <f>[1]集計FORM!EQ257</f>
        <v>34.4</v>
      </c>
      <c r="AJ257" s="48">
        <f>[1]集計FORM!ER257</f>
        <v>50.1</v>
      </c>
      <c r="AK257" s="50">
        <f>[1]集計FORM!ES257</f>
        <v>104</v>
      </c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48"/>
      <c r="ES257" s="50"/>
    </row>
    <row r="258" spans="1:149" x14ac:dyDescent="0.15">
      <c r="A258" s="44" t="s">
        <v>207</v>
      </c>
      <c r="B258" s="44" t="s">
        <v>208</v>
      </c>
      <c r="C258" s="44" t="s">
        <v>494</v>
      </c>
      <c r="D258">
        <v>1</v>
      </c>
      <c r="E258" s="50">
        <f>[1]集計FORM!E258</f>
        <v>1812</v>
      </c>
      <c r="F258" s="50">
        <f>[1]集計FORM!F258</f>
        <v>68</v>
      </c>
      <c r="G258" s="50">
        <f>[1]集計FORM!L258</f>
        <v>52</v>
      </c>
      <c r="H258" s="50">
        <f>[1]集計FORM!R258</f>
        <v>52</v>
      </c>
      <c r="I258" s="50">
        <f>[1]集計FORM!X258</f>
        <v>64</v>
      </c>
      <c r="J258" s="50">
        <f>[1]集計FORM!AD258</f>
        <v>90</v>
      </c>
      <c r="K258" s="50">
        <f>[1]集計FORM!AJ258</f>
        <v>109</v>
      </c>
      <c r="L258" s="50">
        <f>[1]集計FORM!AP258</f>
        <v>105</v>
      </c>
      <c r="M258" s="50">
        <f>[1]集計FORM!AV258</f>
        <v>122</v>
      </c>
      <c r="N258" s="50">
        <f>[1]集計FORM!BB258</f>
        <v>116</v>
      </c>
      <c r="O258" s="50">
        <f>[1]集計FORM!BH258</f>
        <v>136</v>
      </c>
      <c r="P258" s="50">
        <f>[1]集計FORM!BN258</f>
        <v>115</v>
      </c>
      <c r="Q258" s="50">
        <f>[1]集計FORM!BT258</f>
        <v>105</v>
      </c>
      <c r="R258" s="50">
        <f>[1]集計FORM!BZ258</f>
        <v>108</v>
      </c>
      <c r="S258" s="50">
        <f>[1]集計FORM!CF258</f>
        <v>108</v>
      </c>
      <c r="T258" s="50">
        <f>[1]集計FORM!CL258</f>
        <v>156</v>
      </c>
      <c r="U258" s="50">
        <f>[1]集計FORM!CR258</f>
        <v>131</v>
      </c>
      <c r="V258" s="50">
        <f>[1]集計FORM!CX258</f>
        <v>87</v>
      </c>
      <c r="W258" s="50">
        <f>[1]集計FORM!DD258</f>
        <v>58</v>
      </c>
      <c r="X258" s="50">
        <f>[1]集計FORM!DJ258</f>
        <v>27</v>
      </c>
      <c r="Y258" s="50">
        <f>[1]集計FORM!DP258</f>
        <v>3</v>
      </c>
      <c r="Z258" s="50">
        <f>[1]集計FORM!DV258</f>
        <v>0</v>
      </c>
      <c r="AA258" s="50">
        <f>[1]集計FORM!EB258</f>
        <v>0</v>
      </c>
      <c r="AB258" s="50">
        <f>[1]集計FORM!EH258</f>
        <v>0</v>
      </c>
      <c r="AC258" s="50">
        <f t="shared" si="3"/>
        <v>0</v>
      </c>
      <c r="AD258" s="50">
        <f>[1]集計FORM!EK258</f>
        <v>172</v>
      </c>
      <c r="AE258" s="50">
        <f>[1]集計FORM!EL258</f>
        <v>1070</v>
      </c>
      <c r="AF258" s="50">
        <f>[1]集計FORM!EM258</f>
        <v>570</v>
      </c>
      <c r="AG258" s="50">
        <f>[1]集計FORM!EO258</f>
        <v>9.5</v>
      </c>
      <c r="AH258" s="50">
        <f>[1]集計FORM!EP258</f>
        <v>59.1</v>
      </c>
      <c r="AI258" s="50">
        <f>[1]集計FORM!EQ258</f>
        <v>31.5</v>
      </c>
      <c r="AJ258" s="48">
        <f>[1]集計FORM!ER258</f>
        <v>48.8</v>
      </c>
      <c r="AK258" s="50">
        <f>[1]集計FORM!ES258</f>
        <v>0</v>
      </c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48"/>
      <c r="ES258" s="50"/>
    </row>
    <row r="259" spans="1:149" x14ac:dyDescent="0.15">
      <c r="A259" s="44" t="s">
        <v>207</v>
      </c>
      <c r="B259" s="44" t="s">
        <v>208</v>
      </c>
      <c r="C259" s="44" t="s">
        <v>494</v>
      </c>
      <c r="D259">
        <v>2</v>
      </c>
      <c r="E259" s="50">
        <f>[1]集計FORM!E259</f>
        <v>2166</v>
      </c>
      <c r="F259" s="50">
        <f>[1]集計FORM!F259</f>
        <v>65</v>
      </c>
      <c r="G259" s="50">
        <f>[1]集計FORM!L259</f>
        <v>53</v>
      </c>
      <c r="H259" s="50">
        <f>[1]集計FORM!R259</f>
        <v>68</v>
      </c>
      <c r="I259" s="50">
        <f>[1]集計FORM!X259</f>
        <v>69</v>
      </c>
      <c r="J259" s="50">
        <f>[1]集計FORM!AD259</f>
        <v>122</v>
      </c>
      <c r="K259" s="50">
        <f>[1]集計FORM!AJ259</f>
        <v>116</v>
      </c>
      <c r="L259" s="50">
        <f>[1]集計FORM!AP259</f>
        <v>116</v>
      </c>
      <c r="M259" s="50">
        <f>[1]集計FORM!AV259</f>
        <v>141</v>
      </c>
      <c r="N259" s="50">
        <f>[1]集計FORM!BB259</f>
        <v>131</v>
      </c>
      <c r="O259" s="50">
        <f>[1]集計FORM!BH259</f>
        <v>150</v>
      </c>
      <c r="P259" s="50">
        <f>[1]集計FORM!BN259</f>
        <v>118</v>
      </c>
      <c r="Q259" s="50">
        <f>[1]集計FORM!BT259</f>
        <v>106</v>
      </c>
      <c r="R259" s="50">
        <f>[1]集計FORM!BZ259</f>
        <v>114</v>
      </c>
      <c r="S259" s="50">
        <f>[1]集計FORM!CF259</f>
        <v>134</v>
      </c>
      <c r="T259" s="50">
        <f>[1]集計FORM!CL259</f>
        <v>185</v>
      </c>
      <c r="U259" s="50">
        <f>[1]集計FORM!CR259</f>
        <v>165</v>
      </c>
      <c r="V259" s="50">
        <f>[1]集計FORM!CX259</f>
        <v>132</v>
      </c>
      <c r="W259" s="50">
        <f>[1]集計FORM!DD259</f>
        <v>112</v>
      </c>
      <c r="X259" s="50">
        <f>[1]集計FORM!DJ259</f>
        <v>40</v>
      </c>
      <c r="Y259" s="50">
        <f>[1]集計FORM!DP259</f>
        <v>23</v>
      </c>
      <c r="Z259" s="50">
        <f>[1]集計FORM!DV259</f>
        <v>6</v>
      </c>
      <c r="AA259" s="50">
        <f>[1]集計FORM!EB259</f>
        <v>0</v>
      </c>
      <c r="AB259" s="50">
        <f>[1]集計FORM!EH259</f>
        <v>0</v>
      </c>
      <c r="AC259" s="50">
        <f t="shared" ref="AC259:AC322" si="4">SUM(Z259:AB259)</f>
        <v>6</v>
      </c>
      <c r="AD259" s="50">
        <f>[1]集計FORM!EK259</f>
        <v>186</v>
      </c>
      <c r="AE259" s="50">
        <f>[1]集計FORM!EL259</f>
        <v>1183</v>
      </c>
      <c r="AF259" s="50">
        <f>[1]集計FORM!EM259</f>
        <v>797</v>
      </c>
      <c r="AG259" s="50">
        <f>[1]集計FORM!EO259</f>
        <v>8.6</v>
      </c>
      <c r="AH259" s="50">
        <f>[1]集計FORM!EP259</f>
        <v>54.6</v>
      </c>
      <c r="AI259" s="50">
        <f>[1]集計FORM!EQ259</f>
        <v>36.799999999999997</v>
      </c>
      <c r="AJ259" s="48">
        <f>[1]集計FORM!ER259</f>
        <v>51.3</v>
      </c>
      <c r="AK259" s="50">
        <f>[1]集計FORM!ES259</f>
        <v>0</v>
      </c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48"/>
      <c r="ES259" s="50"/>
    </row>
    <row r="260" spans="1:149" x14ac:dyDescent="0.15">
      <c r="A260" s="44" t="s">
        <v>209</v>
      </c>
      <c r="B260" s="44" t="s">
        <v>210</v>
      </c>
      <c r="C260" s="44" t="s">
        <v>495</v>
      </c>
      <c r="D260">
        <v>0</v>
      </c>
      <c r="E260" s="50">
        <f>[1]集計FORM!E260</f>
        <v>6094</v>
      </c>
      <c r="F260" s="50">
        <f>[1]集計FORM!F260</f>
        <v>178</v>
      </c>
      <c r="G260" s="50">
        <f>[1]集計FORM!L260</f>
        <v>211</v>
      </c>
      <c r="H260" s="50">
        <f>[1]集計FORM!R260</f>
        <v>180</v>
      </c>
      <c r="I260" s="50">
        <f>[1]集計FORM!X260</f>
        <v>184</v>
      </c>
      <c r="J260" s="50">
        <f>[1]集計FORM!AD260</f>
        <v>366</v>
      </c>
      <c r="K260" s="50">
        <f>[1]集計FORM!AJ260</f>
        <v>439</v>
      </c>
      <c r="L260" s="50">
        <f>[1]集計FORM!AP260</f>
        <v>358</v>
      </c>
      <c r="M260" s="50">
        <f>[1]集計FORM!AV260</f>
        <v>370</v>
      </c>
      <c r="N260" s="50">
        <f>[1]集計FORM!BB260</f>
        <v>434</v>
      </c>
      <c r="O260" s="50">
        <f>[1]集計FORM!BH260</f>
        <v>470</v>
      </c>
      <c r="P260" s="50">
        <f>[1]集計FORM!BN260</f>
        <v>442</v>
      </c>
      <c r="Q260" s="50">
        <f>[1]集計FORM!BT260</f>
        <v>367</v>
      </c>
      <c r="R260" s="50">
        <f>[1]集計FORM!BZ260</f>
        <v>320</v>
      </c>
      <c r="S260" s="50">
        <f>[1]集計FORM!CF260</f>
        <v>313</v>
      </c>
      <c r="T260" s="50">
        <f>[1]集計FORM!CL260</f>
        <v>435</v>
      </c>
      <c r="U260" s="50">
        <f>[1]集計FORM!CR260</f>
        <v>366</v>
      </c>
      <c r="V260" s="50">
        <f>[1]集計FORM!CX260</f>
        <v>297</v>
      </c>
      <c r="W260" s="50">
        <f>[1]集計FORM!DD260</f>
        <v>234</v>
      </c>
      <c r="X260" s="50">
        <f>[1]集計FORM!DJ260</f>
        <v>95</v>
      </c>
      <c r="Y260" s="50">
        <f>[1]集計FORM!DP260</f>
        <v>30</v>
      </c>
      <c r="Z260" s="50">
        <f>[1]集計FORM!DV260</f>
        <v>4</v>
      </c>
      <c r="AA260" s="50">
        <f>[1]集計FORM!EB260</f>
        <v>1</v>
      </c>
      <c r="AB260" s="50">
        <f>[1]集計FORM!EH260</f>
        <v>0</v>
      </c>
      <c r="AC260" s="50">
        <f t="shared" si="4"/>
        <v>5</v>
      </c>
      <c r="AD260" s="50">
        <f>[1]集計FORM!EK260</f>
        <v>569</v>
      </c>
      <c r="AE260" s="50">
        <f>[1]集計FORM!EL260</f>
        <v>3750</v>
      </c>
      <c r="AF260" s="50">
        <f>[1]集計FORM!EM260</f>
        <v>1775</v>
      </c>
      <c r="AG260" s="50">
        <f>[1]集計FORM!EO260</f>
        <v>9.3000000000000007</v>
      </c>
      <c r="AH260" s="50">
        <f>[1]集計FORM!EP260</f>
        <v>61.5</v>
      </c>
      <c r="AI260" s="50">
        <f>[1]集計FORM!EQ260</f>
        <v>29.1</v>
      </c>
      <c r="AJ260" s="48">
        <f>[1]集計FORM!ER260</f>
        <v>48.2</v>
      </c>
      <c r="AK260" s="50">
        <f>[1]集計FORM!ES260</f>
        <v>107</v>
      </c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48"/>
      <c r="ES260" s="50"/>
    </row>
    <row r="261" spans="1:149" x14ac:dyDescent="0.15">
      <c r="A261" s="44" t="s">
        <v>209</v>
      </c>
      <c r="B261" s="44" t="s">
        <v>210</v>
      </c>
      <c r="C261" s="44" t="s">
        <v>495</v>
      </c>
      <c r="D261">
        <v>1</v>
      </c>
      <c r="E261" s="50">
        <f>[1]集計FORM!E261</f>
        <v>2861</v>
      </c>
      <c r="F261" s="50">
        <f>[1]集計FORM!F261</f>
        <v>92</v>
      </c>
      <c r="G261" s="50">
        <f>[1]集計FORM!L261</f>
        <v>104</v>
      </c>
      <c r="H261" s="50">
        <f>[1]集計FORM!R261</f>
        <v>95</v>
      </c>
      <c r="I261" s="50">
        <f>[1]集計FORM!X261</f>
        <v>89</v>
      </c>
      <c r="J261" s="50">
        <f>[1]集計FORM!AD261</f>
        <v>183</v>
      </c>
      <c r="K261" s="50">
        <f>[1]集計FORM!AJ261</f>
        <v>198</v>
      </c>
      <c r="L261" s="50">
        <f>[1]集計FORM!AP261</f>
        <v>163</v>
      </c>
      <c r="M261" s="50">
        <f>[1]集計FORM!AV261</f>
        <v>181</v>
      </c>
      <c r="N261" s="50">
        <f>[1]集計FORM!BB261</f>
        <v>225</v>
      </c>
      <c r="O261" s="50">
        <f>[1]集計FORM!BH261</f>
        <v>240</v>
      </c>
      <c r="P261" s="50">
        <f>[1]集計FORM!BN261</f>
        <v>218</v>
      </c>
      <c r="Q261" s="50">
        <f>[1]集計FORM!BT261</f>
        <v>178</v>
      </c>
      <c r="R261" s="50">
        <f>[1]集計FORM!BZ261</f>
        <v>154</v>
      </c>
      <c r="S261" s="50">
        <f>[1]集計FORM!CF261</f>
        <v>144</v>
      </c>
      <c r="T261" s="50">
        <f>[1]集計FORM!CL261</f>
        <v>209</v>
      </c>
      <c r="U261" s="50">
        <f>[1]集計FORM!CR261</f>
        <v>157</v>
      </c>
      <c r="V261" s="50">
        <f>[1]集計FORM!CX261</f>
        <v>115</v>
      </c>
      <c r="W261" s="50">
        <f>[1]集計FORM!DD261</f>
        <v>84</v>
      </c>
      <c r="X261" s="50">
        <f>[1]集計FORM!DJ261</f>
        <v>24</v>
      </c>
      <c r="Y261" s="50">
        <f>[1]集計FORM!DP261</f>
        <v>8</v>
      </c>
      <c r="Z261" s="50">
        <f>[1]集計FORM!DV261</f>
        <v>0</v>
      </c>
      <c r="AA261" s="50">
        <f>[1]集計FORM!EB261</f>
        <v>0</v>
      </c>
      <c r="AB261" s="50">
        <f>[1]集計FORM!EH261</f>
        <v>0</v>
      </c>
      <c r="AC261" s="50">
        <f t="shared" si="4"/>
        <v>0</v>
      </c>
      <c r="AD261" s="50">
        <f>[1]集計FORM!EK261</f>
        <v>291</v>
      </c>
      <c r="AE261" s="50">
        <f>[1]集計FORM!EL261</f>
        <v>1829</v>
      </c>
      <c r="AF261" s="50">
        <f>[1]集計FORM!EM261</f>
        <v>741</v>
      </c>
      <c r="AG261" s="50">
        <f>[1]集計FORM!EO261</f>
        <v>10.199999999999999</v>
      </c>
      <c r="AH261" s="50">
        <f>[1]集計FORM!EP261</f>
        <v>63.9</v>
      </c>
      <c r="AI261" s="50">
        <f>[1]集計FORM!EQ261</f>
        <v>25.9</v>
      </c>
      <c r="AJ261" s="48">
        <f>[1]集計FORM!ER261</f>
        <v>46.5</v>
      </c>
      <c r="AK261" s="50">
        <f>[1]集計FORM!ES261</f>
        <v>0</v>
      </c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48"/>
      <c r="ES261" s="50"/>
    </row>
    <row r="262" spans="1:149" x14ac:dyDescent="0.15">
      <c r="A262" s="44" t="s">
        <v>209</v>
      </c>
      <c r="B262" s="44" t="s">
        <v>210</v>
      </c>
      <c r="C262" s="44" t="s">
        <v>495</v>
      </c>
      <c r="D262">
        <v>2</v>
      </c>
      <c r="E262" s="50">
        <f>[1]集計FORM!E262</f>
        <v>3233</v>
      </c>
      <c r="F262" s="50">
        <f>[1]集計FORM!F262</f>
        <v>86</v>
      </c>
      <c r="G262" s="50">
        <f>[1]集計FORM!L262</f>
        <v>107</v>
      </c>
      <c r="H262" s="50">
        <f>[1]集計FORM!R262</f>
        <v>85</v>
      </c>
      <c r="I262" s="50">
        <f>[1]集計FORM!X262</f>
        <v>95</v>
      </c>
      <c r="J262" s="50">
        <f>[1]集計FORM!AD262</f>
        <v>183</v>
      </c>
      <c r="K262" s="50">
        <f>[1]集計FORM!AJ262</f>
        <v>241</v>
      </c>
      <c r="L262" s="50">
        <f>[1]集計FORM!AP262</f>
        <v>195</v>
      </c>
      <c r="M262" s="50">
        <f>[1]集計FORM!AV262</f>
        <v>189</v>
      </c>
      <c r="N262" s="50">
        <f>[1]集計FORM!BB262</f>
        <v>209</v>
      </c>
      <c r="O262" s="50">
        <f>[1]集計FORM!BH262</f>
        <v>230</v>
      </c>
      <c r="P262" s="50">
        <f>[1]集計FORM!BN262</f>
        <v>224</v>
      </c>
      <c r="Q262" s="50">
        <f>[1]集計FORM!BT262</f>
        <v>189</v>
      </c>
      <c r="R262" s="50">
        <f>[1]集計FORM!BZ262</f>
        <v>166</v>
      </c>
      <c r="S262" s="50">
        <f>[1]集計FORM!CF262</f>
        <v>169</v>
      </c>
      <c r="T262" s="50">
        <f>[1]集計FORM!CL262</f>
        <v>226</v>
      </c>
      <c r="U262" s="50">
        <f>[1]集計FORM!CR262</f>
        <v>209</v>
      </c>
      <c r="V262" s="50">
        <f>[1]集計FORM!CX262</f>
        <v>182</v>
      </c>
      <c r="W262" s="50">
        <f>[1]集計FORM!DD262</f>
        <v>150</v>
      </c>
      <c r="X262" s="50">
        <f>[1]集計FORM!DJ262</f>
        <v>71</v>
      </c>
      <c r="Y262" s="50">
        <f>[1]集計FORM!DP262</f>
        <v>22</v>
      </c>
      <c r="Z262" s="50">
        <f>[1]集計FORM!DV262</f>
        <v>4</v>
      </c>
      <c r="AA262" s="50">
        <f>[1]集計FORM!EB262</f>
        <v>1</v>
      </c>
      <c r="AB262" s="50">
        <f>[1]集計FORM!EH262</f>
        <v>0</v>
      </c>
      <c r="AC262" s="50">
        <f t="shared" si="4"/>
        <v>5</v>
      </c>
      <c r="AD262" s="50">
        <f>[1]集計FORM!EK262</f>
        <v>278</v>
      </c>
      <c r="AE262" s="50">
        <f>[1]集計FORM!EL262</f>
        <v>1921</v>
      </c>
      <c r="AF262" s="50">
        <f>[1]集計FORM!EM262</f>
        <v>1034</v>
      </c>
      <c r="AG262" s="50">
        <f>[1]集計FORM!EO262</f>
        <v>8.6</v>
      </c>
      <c r="AH262" s="50">
        <f>[1]集計FORM!EP262</f>
        <v>59.4</v>
      </c>
      <c r="AI262" s="50">
        <f>[1]集計FORM!EQ262</f>
        <v>32</v>
      </c>
      <c r="AJ262" s="48">
        <f>[1]集計FORM!ER262</f>
        <v>49.6</v>
      </c>
      <c r="AK262" s="50">
        <f>[1]集計FORM!ES262</f>
        <v>0</v>
      </c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48"/>
      <c r="ES262" s="50"/>
    </row>
    <row r="263" spans="1:149" x14ac:dyDescent="0.15">
      <c r="A263" s="44" t="s">
        <v>211</v>
      </c>
      <c r="B263" s="44" t="s">
        <v>212</v>
      </c>
      <c r="C263" s="44" t="s">
        <v>496</v>
      </c>
      <c r="D263">
        <v>0</v>
      </c>
      <c r="E263" s="50">
        <f>[1]集計FORM!E263</f>
        <v>11097</v>
      </c>
      <c r="F263" s="50">
        <f>[1]集計FORM!F263</f>
        <v>432</v>
      </c>
      <c r="G263" s="50">
        <f>[1]集計FORM!L263</f>
        <v>431</v>
      </c>
      <c r="H263" s="50">
        <f>[1]集計FORM!R263</f>
        <v>411</v>
      </c>
      <c r="I263" s="50">
        <f>[1]集計FORM!X263</f>
        <v>439</v>
      </c>
      <c r="J263" s="50">
        <f>[1]集計FORM!AD263</f>
        <v>642</v>
      </c>
      <c r="K263" s="50">
        <f>[1]集計FORM!AJ263</f>
        <v>692</v>
      </c>
      <c r="L263" s="50">
        <f>[1]集計FORM!AP263</f>
        <v>699</v>
      </c>
      <c r="M263" s="50">
        <f>[1]集計FORM!AV263</f>
        <v>674</v>
      </c>
      <c r="N263" s="50">
        <f>[1]集計FORM!BB263</f>
        <v>824</v>
      </c>
      <c r="O263" s="50">
        <f>[1]集計FORM!BH263</f>
        <v>796</v>
      </c>
      <c r="P263" s="50">
        <f>[1]集計FORM!BN263</f>
        <v>754</v>
      </c>
      <c r="Q263" s="50">
        <f>[1]集計FORM!BT263</f>
        <v>714</v>
      </c>
      <c r="R263" s="50">
        <f>[1]集計FORM!BZ263</f>
        <v>594</v>
      </c>
      <c r="S263" s="50">
        <f>[1]集計FORM!CF263</f>
        <v>619</v>
      </c>
      <c r="T263" s="50">
        <f>[1]集計FORM!CL263</f>
        <v>801</v>
      </c>
      <c r="U263" s="50">
        <f>[1]集計FORM!CR263</f>
        <v>587</v>
      </c>
      <c r="V263" s="50">
        <f>[1]集計FORM!CX263</f>
        <v>460</v>
      </c>
      <c r="W263" s="50">
        <f>[1]集計FORM!DD263</f>
        <v>314</v>
      </c>
      <c r="X263" s="50">
        <f>[1]集計FORM!DJ263</f>
        <v>159</v>
      </c>
      <c r="Y263" s="50">
        <f>[1]集計FORM!DP263</f>
        <v>43</v>
      </c>
      <c r="Z263" s="50">
        <f>[1]集計FORM!DV263</f>
        <v>12</v>
      </c>
      <c r="AA263" s="50">
        <f>[1]集計FORM!EB263</f>
        <v>0</v>
      </c>
      <c r="AB263" s="50">
        <f>[1]集計FORM!EH263</f>
        <v>0</v>
      </c>
      <c r="AC263" s="50">
        <f t="shared" si="4"/>
        <v>12</v>
      </c>
      <c r="AD263" s="50">
        <f>[1]集計FORM!EK263</f>
        <v>1274</v>
      </c>
      <c r="AE263" s="50">
        <f>[1]集計FORM!EL263</f>
        <v>6828</v>
      </c>
      <c r="AF263" s="50">
        <f>[1]集計FORM!EM263</f>
        <v>2995</v>
      </c>
      <c r="AG263" s="50">
        <f>[1]集計FORM!EO263</f>
        <v>11.5</v>
      </c>
      <c r="AH263" s="50">
        <f>[1]集計FORM!EP263</f>
        <v>61.5</v>
      </c>
      <c r="AI263" s="50">
        <f>[1]集計FORM!EQ263</f>
        <v>27</v>
      </c>
      <c r="AJ263" s="48">
        <f>[1]集計FORM!ER263</f>
        <v>46.4</v>
      </c>
      <c r="AK263" s="50">
        <f>[1]集計FORM!ES263</f>
        <v>104</v>
      </c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48"/>
      <c r="ES263" s="50"/>
    </row>
    <row r="264" spans="1:149" x14ac:dyDescent="0.15">
      <c r="A264" s="44" t="s">
        <v>211</v>
      </c>
      <c r="B264" s="44" t="s">
        <v>212</v>
      </c>
      <c r="C264" s="44" t="s">
        <v>496</v>
      </c>
      <c r="D264">
        <v>1</v>
      </c>
      <c r="E264" s="50">
        <f>[1]集計FORM!E264</f>
        <v>5129</v>
      </c>
      <c r="F264" s="50">
        <f>[1]集計FORM!F264</f>
        <v>221</v>
      </c>
      <c r="G264" s="50">
        <f>[1]集計FORM!L264</f>
        <v>230</v>
      </c>
      <c r="H264" s="50">
        <f>[1]集計FORM!R264</f>
        <v>224</v>
      </c>
      <c r="I264" s="50">
        <f>[1]集計FORM!X264</f>
        <v>201</v>
      </c>
      <c r="J264" s="50">
        <f>[1]集計FORM!AD264</f>
        <v>307</v>
      </c>
      <c r="K264" s="50">
        <f>[1]集計FORM!AJ264</f>
        <v>332</v>
      </c>
      <c r="L264" s="50">
        <f>[1]集計FORM!AP264</f>
        <v>330</v>
      </c>
      <c r="M264" s="50">
        <f>[1]集計FORM!AV264</f>
        <v>310</v>
      </c>
      <c r="N264" s="50">
        <f>[1]集計FORM!BB264</f>
        <v>422</v>
      </c>
      <c r="O264" s="50">
        <f>[1]集計FORM!BH264</f>
        <v>365</v>
      </c>
      <c r="P264" s="50">
        <f>[1]集計FORM!BN264</f>
        <v>371</v>
      </c>
      <c r="Q264" s="50">
        <f>[1]集計FORM!BT264</f>
        <v>322</v>
      </c>
      <c r="R264" s="50">
        <f>[1]集計FORM!BZ264</f>
        <v>281</v>
      </c>
      <c r="S264" s="50">
        <f>[1]集計FORM!CF264</f>
        <v>277</v>
      </c>
      <c r="T264" s="50">
        <f>[1]集計FORM!CL264</f>
        <v>374</v>
      </c>
      <c r="U264" s="50">
        <f>[1]集計FORM!CR264</f>
        <v>245</v>
      </c>
      <c r="V264" s="50">
        <f>[1]集計FORM!CX264</f>
        <v>163</v>
      </c>
      <c r="W264" s="50">
        <f>[1]集計FORM!DD264</f>
        <v>107</v>
      </c>
      <c r="X264" s="50">
        <f>[1]集計FORM!DJ264</f>
        <v>40</v>
      </c>
      <c r="Y264" s="50">
        <f>[1]集計FORM!DP264</f>
        <v>7</v>
      </c>
      <c r="Z264" s="50">
        <f>[1]集計FORM!DV264</f>
        <v>0</v>
      </c>
      <c r="AA264" s="50">
        <f>[1]集計FORM!EB264</f>
        <v>0</v>
      </c>
      <c r="AB264" s="50">
        <f>[1]集計FORM!EH264</f>
        <v>0</v>
      </c>
      <c r="AC264" s="50">
        <f t="shared" si="4"/>
        <v>0</v>
      </c>
      <c r="AD264" s="50">
        <f>[1]集計FORM!EK264</f>
        <v>675</v>
      </c>
      <c r="AE264" s="50">
        <f>[1]集計FORM!EL264</f>
        <v>3241</v>
      </c>
      <c r="AF264" s="50">
        <f>[1]集計FORM!EM264</f>
        <v>1213</v>
      </c>
      <c r="AG264" s="50">
        <f>[1]集計FORM!EO264</f>
        <v>13.2</v>
      </c>
      <c r="AH264" s="50">
        <f>[1]集計FORM!EP264</f>
        <v>63.2</v>
      </c>
      <c r="AI264" s="50">
        <f>[1]集計FORM!EQ264</f>
        <v>23.6</v>
      </c>
      <c r="AJ264" s="48">
        <f>[1]集計FORM!ER264</f>
        <v>44.3</v>
      </c>
      <c r="AK264" s="50">
        <f>[1]集計FORM!ES264</f>
        <v>0</v>
      </c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48"/>
      <c r="ES264" s="50"/>
    </row>
    <row r="265" spans="1:149" x14ac:dyDescent="0.15">
      <c r="A265" s="44" t="s">
        <v>211</v>
      </c>
      <c r="B265" s="44" t="s">
        <v>212</v>
      </c>
      <c r="C265" s="44" t="s">
        <v>496</v>
      </c>
      <c r="D265">
        <v>2</v>
      </c>
      <c r="E265" s="50">
        <f>[1]集計FORM!E265</f>
        <v>5968</v>
      </c>
      <c r="F265" s="50">
        <f>[1]集計FORM!F265</f>
        <v>211</v>
      </c>
      <c r="G265" s="50">
        <f>[1]集計FORM!L265</f>
        <v>201</v>
      </c>
      <c r="H265" s="50">
        <f>[1]集計FORM!R265</f>
        <v>187</v>
      </c>
      <c r="I265" s="50">
        <f>[1]集計FORM!X265</f>
        <v>238</v>
      </c>
      <c r="J265" s="50">
        <f>[1]集計FORM!AD265</f>
        <v>335</v>
      </c>
      <c r="K265" s="50">
        <f>[1]集計FORM!AJ265</f>
        <v>360</v>
      </c>
      <c r="L265" s="50">
        <f>[1]集計FORM!AP265</f>
        <v>369</v>
      </c>
      <c r="M265" s="50">
        <f>[1]集計FORM!AV265</f>
        <v>364</v>
      </c>
      <c r="N265" s="50">
        <f>[1]集計FORM!BB265</f>
        <v>402</v>
      </c>
      <c r="O265" s="50">
        <f>[1]集計FORM!BH265</f>
        <v>431</v>
      </c>
      <c r="P265" s="50">
        <f>[1]集計FORM!BN265</f>
        <v>383</v>
      </c>
      <c r="Q265" s="50">
        <f>[1]集計FORM!BT265</f>
        <v>392</v>
      </c>
      <c r="R265" s="50">
        <f>[1]集計FORM!BZ265</f>
        <v>313</v>
      </c>
      <c r="S265" s="50">
        <f>[1]集計FORM!CF265</f>
        <v>342</v>
      </c>
      <c r="T265" s="50">
        <f>[1]集計FORM!CL265</f>
        <v>427</v>
      </c>
      <c r="U265" s="50">
        <f>[1]集計FORM!CR265</f>
        <v>342</v>
      </c>
      <c r="V265" s="50">
        <f>[1]集計FORM!CX265</f>
        <v>297</v>
      </c>
      <c r="W265" s="50">
        <f>[1]集計FORM!DD265</f>
        <v>207</v>
      </c>
      <c r="X265" s="50">
        <f>[1]集計FORM!DJ265</f>
        <v>119</v>
      </c>
      <c r="Y265" s="50">
        <f>[1]集計FORM!DP265</f>
        <v>36</v>
      </c>
      <c r="Z265" s="50">
        <f>[1]集計FORM!DV265</f>
        <v>12</v>
      </c>
      <c r="AA265" s="50">
        <f>[1]集計FORM!EB265</f>
        <v>0</v>
      </c>
      <c r="AB265" s="50">
        <f>[1]集計FORM!EH265</f>
        <v>0</v>
      </c>
      <c r="AC265" s="50">
        <f t="shared" si="4"/>
        <v>12</v>
      </c>
      <c r="AD265" s="50">
        <f>[1]集計FORM!EK265</f>
        <v>599</v>
      </c>
      <c r="AE265" s="50">
        <f>[1]集計FORM!EL265</f>
        <v>3587</v>
      </c>
      <c r="AF265" s="50">
        <f>[1]集計FORM!EM265</f>
        <v>1782</v>
      </c>
      <c r="AG265" s="50">
        <f>[1]集計FORM!EO265</f>
        <v>10</v>
      </c>
      <c r="AH265" s="50">
        <f>[1]集計FORM!EP265</f>
        <v>60.1</v>
      </c>
      <c r="AI265" s="50">
        <f>[1]集計FORM!EQ265</f>
        <v>29.9</v>
      </c>
      <c r="AJ265" s="48">
        <f>[1]集計FORM!ER265</f>
        <v>48.1</v>
      </c>
      <c r="AK265" s="50">
        <f>[1]集計FORM!ES265</f>
        <v>0</v>
      </c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48"/>
      <c r="ES265" s="50"/>
    </row>
    <row r="266" spans="1:149" x14ac:dyDescent="0.15">
      <c r="A266" s="44" t="s">
        <v>213</v>
      </c>
      <c r="B266" s="44" t="s">
        <v>214</v>
      </c>
      <c r="C266" s="44" t="s">
        <v>413</v>
      </c>
      <c r="D266">
        <v>0</v>
      </c>
      <c r="E266" s="50">
        <f>[1]集計FORM!E266</f>
        <v>34370</v>
      </c>
      <c r="F266" s="50">
        <f>[1]集計FORM!F266</f>
        <v>826</v>
      </c>
      <c r="G266" s="50">
        <f>[1]集計FORM!L266</f>
        <v>1002</v>
      </c>
      <c r="H266" s="50">
        <f>[1]集計FORM!R266</f>
        <v>998</v>
      </c>
      <c r="I266" s="50">
        <f>[1]集計FORM!X266</f>
        <v>1182</v>
      </c>
      <c r="J266" s="50">
        <f>[1]集計FORM!AD266</f>
        <v>1952</v>
      </c>
      <c r="K266" s="50">
        <f>[1]集計FORM!AJ266</f>
        <v>1914</v>
      </c>
      <c r="L266" s="50">
        <f>[1]集計FORM!AP266</f>
        <v>1902</v>
      </c>
      <c r="M266" s="50">
        <f>[1]集計FORM!AV266</f>
        <v>1981</v>
      </c>
      <c r="N266" s="50">
        <f>[1]集計FORM!BB266</f>
        <v>2201</v>
      </c>
      <c r="O266" s="50">
        <f>[1]集計FORM!BH266</f>
        <v>2403</v>
      </c>
      <c r="P266" s="50">
        <f>[1]集計FORM!BN266</f>
        <v>2243</v>
      </c>
      <c r="Q266" s="50">
        <f>[1]集計FORM!BT266</f>
        <v>2118</v>
      </c>
      <c r="R266" s="50">
        <f>[1]集計FORM!BZ266</f>
        <v>1952</v>
      </c>
      <c r="S266" s="50">
        <f>[1]集計FORM!CF266</f>
        <v>2066</v>
      </c>
      <c r="T266" s="50">
        <f>[1]集計FORM!CL266</f>
        <v>2954</v>
      </c>
      <c r="U266" s="50">
        <f>[1]集計FORM!CR266</f>
        <v>2287</v>
      </c>
      <c r="V266" s="50">
        <f>[1]集計FORM!CX266</f>
        <v>1873</v>
      </c>
      <c r="W266" s="50">
        <f>[1]集計FORM!DD266</f>
        <v>1483</v>
      </c>
      <c r="X266" s="50">
        <f>[1]集計FORM!DJ266</f>
        <v>742</v>
      </c>
      <c r="Y266" s="50">
        <f>[1]集計FORM!DP266</f>
        <v>239</v>
      </c>
      <c r="Z266" s="50">
        <f>[1]集計FORM!DV266</f>
        <v>49</v>
      </c>
      <c r="AA266" s="50">
        <f>[1]集計FORM!EB266</f>
        <v>3</v>
      </c>
      <c r="AB266" s="50">
        <f>[1]集計FORM!EH266</f>
        <v>0</v>
      </c>
      <c r="AC266" s="50">
        <f t="shared" si="4"/>
        <v>52</v>
      </c>
      <c r="AD266" s="50">
        <f>[1]集計FORM!EK266</f>
        <v>2826</v>
      </c>
      <c r="AE266" s="50">
        <f>[1]集計FORM!EL266</f>
        <v>19848</v>
      </c>
      <c r="AF266" s="50">
        <f>[1]集計FORM!EM266</f>
        <v>11696</v>
      </c>
      <c r="AG266" s="50">
        <f>[1]集計FORM!EO266</f>
        <v>8.1999999999999993</v>
      </c>
      <c r="AH266" s="50">
        <f>[1]集計FORM!EP266</f>
        <v>57.7</v>
      </c>
      <c r="AI266" s="50">
        <f>[1]集計FORM!EQ266</f>
        <v>34</v>
      </c>
      <c r="AJ266" s="48">
        <f>[1]集計FORM!ER266</f>
        <v>50.6</v>
      </c>
      <c r="AK266" s="50">
        <f>[1]集計FORM!ES266</f>
        <v>105</v>
      </c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48"/>
      <c r="ES266" s="50"/>
    </row>
    <row r="267" spans="1:149" x14ac:dyDescent="0.15">
      <c r="A267" s="44" t="s">
        <v>213</v>
      </c>
      <c r="B267" s="44" t="s">
        <v>214</v>
      </c>
      <c r="C267" s="44" t="s">
        <v>413</v>
      </c>
      <c r="D267">
        <v>1</v>
      </c>
      <c r="E267" s="50">
        <f>[1]集計FORM!E267</f>
        <v>15438</v>
      </c>
      <c r="F267" s="50">
        <f>[1]集計FORM!F267</f>
        <v>451</v>
      </c>
      <c r="G267" s="50">
        <f>[1]集計FORM!L267</f>
        <v>540</v>
      </c>
      <c r="H267" s="50">
        <f>[1]集計FORM!R267</f>
        <v>511</v>
      </c>
      <c r="I267" s="50">
        <f>[1]集計FORM!X267</f>
        <v>557</v>
      </c>
      <c r="J267" s="50">
        <f>[1]集計FORM!AD267</f>
        <v>860</v>
      </c>
      <c r="K267" s="50">
        <f>[1]集計FORM!AJ267</f>
        <v>846</v>
      </c>
      <c r="L267" s="50">
        <f>[1]集計FORM!AP267</f>
        <v>899</v>
      </c>
      <c r="M267" s="50">
        <f>[1]集計FORM!AV267</f>
        <v>946</v>
      </c>
      <c r="N267" s="50">
        <f>[1]集計FORM!BB267</f>
        <v>1071</v>
      </c>
      <c r="O267" s="50">
        <f>[1]集計FORM!BH267</f>
        <v>1167</v>
      </c>
      <c r="P267" s="50">
        <f>[1]集計FORM!BN267</f>
        <v>1027</v>
      </c>
      <c r="Q267" s="50">
        <f>[1]集計FORM!BT267</f>
        <v>1024</v>
      </c>
      <c r="R267" s="50">
        <f>[1]集計FORM!BZ267</f>
        <v>945</v>
      </c>
      <c r="S267" s="50">
        <f>[1]集計FORM!CF267</f>
        <v>965</v>
      </c>
      <c r="T267" s="50">
        <f>[1]集計FORM!CL267</f>
        <v>1342</v>
      </c>
      <c r="U267" s="50">
        <f>[1]集計FORM!CR267</f>
        <v>919</v>
      </c>
      <c r="V267" s="50">
        <f>[1]集計FORM!CX267</f>
        <v>665</v>
      </c>
      <c r="W267" s="50">
        <f>[1]集計FORM!DD267</f>
        <v>484</v>
      </c>
      <c r="X267" s="50">
        <f>[1]集計FORM!DJ267</f>
        <v>174</v>
      </c>
      <c r="Y267" s="50">
        <f>[1]集計FORM!DP267</f>
        <v>42</v>
      </c>
      <c r="Z267" s="50">
        <f>[1]集計FORM!DV267</f>
        <v>3</v>
      </c>
      <c r="AA267" s="50">
        <f>[1]集計FORM!EB267</f>
        <v>0</v>
      </c>
      <c r="AB267" s="50">
        <f>[1]集計FORM!EH267</f>
        <v>0</v>
      </c>
      <c r="AC267" s="50">
        <f t="shared" si="4"/>
        <v>3</v>
      </c>
      <c r="AD267" s="50">
        <f>[1]集計FORM!EK267</f>
        <v>1502</v>
      </c>
      <c r="AE267" s="50">
        <f>[1]集計FORM!EL267</f>
        <v>9342</v>
      </c>
      <c r="AF267" s="50">
        <f>[1]集計FORM!EM267</f>
        <v>4594</v>
      </c>
      <c r="AG267" s="50">
        <f>[1]集計FORM!EO267</f>
        <v>9.6999999999999993</v>
      </c>
      <c r="AH267" s="50">
        <f>[1]集計FORM!EP267</f>
        <v>60.5</v>
      </c>
      <c r="AI267" s="50">
        <f>[1]集計FORM!EQ267</f>
        <v>29.8</v>
      </c>
      <c r="AJ267" s="48">
        <f>[1]集計FORM!ER267</f>
        <v>48.3</v>
      </c>
      <c r="AK267" s="50">
        <f>[1]集計FORM!ES267</f>
        <v>0</v>
      </c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48"/>
      <c r="ES267" s="50"/>
    </row>
    <row r="268" spans="1:149" x14ac:dyDescent="0.15">
      <c r="A268" s="44" t="s">
        <v>213</v>
      </c>
      <c r="B268" s="44" t="s">
        <v>214</v>
      </c>
      <c r="C268" s="44" t="s">
        <v>413</v>
      </c>
      <c r="D268">
        <v>2</v>
      </c>
      <c r="E268" s="50">
        <f>[1]集計FORM!E268</f>
        <v>18932</v>
      </c>
      <c r="F268" s="50">
        <f>[1]集計FORM!F268</f>
        <v>375</v>
      </c>
      <c r="G268" s="50">
        <f>[1]集計FORM!L268</f>
        <v>462</v>
      </c>
      <c r="H268" s="50">
        <f>[1]集計FORM!R268</f>
        <v>487</v>
      </c>
      <c r="I268" s="50">
        <f>[1]集計FORM!X268</f>
        <v>625</v>
      </c>
      <c r="J268" s="50">
        <f>[1]集計FORM!AD268</f>
        <v>1092</v>
      </c>
      <c r="K268" s="50">
        <f>[1]集計FORM!AJ268</f>
        <v>1068</v>
      </c>
      <c r="L268" s="50">
        <f>[1]集計FORM!AP268</f>
        <v>1003</v>
      </c>
      <c r="M268" s="50">
        <f>[1]集計FORM!AV268</f>
        <v>1035</v>
      </c>
      <c r="N268" s="50">
        <f>[1]集計FORM!BB268</f>
        <v>1130</v>
      </c>
      <c r="O268" s="50">
        <f>[1]集計FORM!BH268</f>
        <v>1236</v>
      </c>
      <c r="P268" s="50">
        <f>[1]集計FORM!BN268</f>
        <v>1216</v>
      </c>
      <c r="Q268" s="50">
        <f>[1]集計FORM!BT268</f>
        <v>1094</v>
      </c>
      <c r="R268" s="50">
        <f>[1]集計FORM!BZ268</f>
        <v>1007</v>
      </c>
      <c r="S268" s="50">
        <f>[1]集計FORM!CF268</f>
        <v>1101</v>
      </c>
      <c r="T268" s="50">
        <f>[1]集計FORM!CL268</f>
        <v>1612</v>
      </c>
      <c r="U268" s="50">
        <f>[1]集計FORM!CR268</f>
        <v>1368</v>
      </c>
      <c r="V268" s="50">
        <f>[1]集計FORM!CX268</f>
        <v>1208</v>
      </c>
      <c r="W268" s="50">
        <f>[1]集計FORM!DD268</f>
        <v>999</v>
      </c>
      <c r="X268" s="50">
        <f>[1]集計FORM!DJ268</f>
        <v>568</v>
      </c>
      <c r="Y268" s="50">
        <f>[1]集計FORM!DP268</f>
        <v>197</v>
      </c>
      <c r="Z268" s="50">
        <f>[1]集計FORM!DV268</f>
        <v>46</v>
      </c>
      <c r="AA268" s="50">
        <f>[1]集計FORM!EB268</f>
        <v>3</v>
      </c>
      <c r="AB268" s="50">
        <f>[1]集計FORM!EH268</f>
        <v>0</v>
      </c>
      <c r="AC268" s="50">
        <f t="shared" si="4"/>
        <v>49</v>
      </c>
      <c r="AD268" s="50">
        <f>[1]集計FORM!EK268</f>
        <v>1324</v>
      </c>
      <c r="AE268" s="50">
        <f>[1]集計FORM!EL268</f>
        <v>10506</v>
      </c>
      <c r="AF268" s="50">
        <f>[1]集計FORM!EM268</f>
        <v>7102</v>
      </c>
      <c r="AG268" s="50">
        <f>[1]集計FORM!EO268</f>
        <v>7</v>
      </c>
      <c r="AH268" s="50">
        <f>[1]集計FORM!EP268</f>
        <v>55.5</v>
      </c>
      <c r="AI268" s="50">
        <f>[1]集計FORM!EQ268</f>
        <v>37.5</v>
      </c>
      <c r="AJ268" s="48">
        <f>[1]集計FORM!ER268</f>
        <v>52.5</v>
      </c>
      <c r="AK268" s="50">
        <f>[1]集計FORM!ES268</f>
        <v>0</v>
      </c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48"/>
      <c r="ES268" s="50"/>
    </row>
    <row r="269" spans="1:149" x14ac:dyDescent="0.15">
      <c r="A269" s="44" t="s">
        <v>215</v>
      </c>
      <c r="B269" s="44" t="s">
        <v>216</v>
      </c>
      <c r="C269" s="44" t="s">
        <v>497</v>
      </c>
      <c r="D269">
        <v>0</v>
      </c>
      <c r="E269" s="50">
        <f>[1]集計FORM!E269</f>
        <v>1734</v>
      </c>
      <c r="F269" s="50">
        <f>[1]集計FORM!F269</f>
        <v>35</v>
      </c>
      <c r="G269" s="50">
        <f>[1]集計FORM!L269</f>
        <v>36</v>
      </c>
      <c r="H269" s="50">
        <f>[1]集計FORM!R269</f>
        <v>44</v>
      </c>
      <c r="I269" s="50">
        <f>[1]集計FORM!X269</f>
        <v>52</v>
      </c>
      <c r="J269" s="50">
        <f>[1]集計FORM!AD269</f>
        <v>106</v>
      </c>
      <c r="K269" s="50">
        <f>[1]集計FORM!AJ269</f>
        <v>96</v>
      </c>
      <c r="L269" s="50">
        <f>[1]集計FORM!AP269</f>
        <v>103</v>
      </c>
      <c r="M269" s="50">
        <f>[1]集計FORM!AV269</f>
        <v>112</v>
      </c>
      <c r="N269" s="50">
        <f>[1]集計FORM!BB269</f>
        <v>110</v>
      </c>
      <c r="O269" s="50">
        <f>[1]集計FORM!BH269</f>
        <v>119</v>
      </c>
      <c r="P269" s="50">
        <f>[1]集計FORM!BN269</f>
        <v>126</v>
      </c>
      <c r="Q269" s="50">
        <f>[1]集計FORM!BT269</f>
        <v>102</v>
      </c>
      <c r="R269" s="50">
        <f>[1]集計FORM!BZ269</f>
        <v>101</v>
      </c>
      <c r="S269" s="50">
        <f>[1]集計FORM!CF269</f>
        <v>110</v>
      </c>
      <c r="T269" s="50">
        <f>[1]集計FORM!CL269</f>
        <v>170</v>
      </c>
      <c r="U269" s="50">
        <f>[1]集計FORM!CR269</f>
        <v>109</v>
      </c>
      <c r="V269" s="50">
        <f>[1]集計FORM!CX269</f>
        <v>99</v>
      </c>
      <c r="W269" s="50">
        <f>[1]集計FORM!DD269</f>
        <v>56</v>
      </c>
      <c r="X269" s="50">
        <f>[1]集計FORM!DJ269</f>
        <v>35</v>
      </c>
      <c r="Y269" s="50">
        <f>[1]集計FORM!DP269</f>
        <v>12</v>
      </c>
      <c r="Z269" s="50">
        <f>[1]集計FORM!DV269</f>
        <v>1</v>
      </c>
      <c r="AA269" s="50">
        <f>[1]集計FORM!EB269</f>
        <v>0</v>
      </c>
      <c r="AB269" s="50">
        <f>[1]集計FORM!EH269</f>
        <v>0</v>
      </c>
      <c r="AC269" s="50">
        <f t="shared" si="4"/>
        <v>1</v>
      </c>
      <c r="AD269" s="50">
        <f>[1]集計FORM!EK269</f>
        <v>115</v>
      </c>
      <c r="AE269" s="50">
        <f>[1]集計FORM!EL269</f>
        <v>1027</v>
      </c>
      <c r="AF269" s="50">
        <f>[1]集計FORM!EM269</f>
        <v>592</v>
      </c>
      <c r="AG269" s="50">
        <f>[1]集計FORM!EO269</f>
        <v>6.6</v>
      </c>
      <c r="AH269" s="50">
        <f>[1]集計FORM!EP269</f>
        <v>59.2</v>
      </c>
      <c r="AI269" s="50">
        <f>[1]集計FORM!EQ269</f>
        <v>34.1</v>
      </c>
      <c r="AJ269" s="48">
        <f>[1]集計FORM!ER269</f>
        <v>51</v>
      </c>
      <c r="AK269" s="50">
        <f>[1]集計FORM!ES269</f>
        <v>100</v>
      </c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48"/>
      <c r="ES269" s="50"/>
    </row>
    <row r="270" spans="1:149" x14ac:dyDescent="0.15">
      <c r="A270" s="44" t="s">
        <v>215</v>
      </c>
      <c r="B270" s="44" t="s">
        <v>216</v>
      </c>
      <c r="C270" s="44" t="s">
        <v>497</v>
      </c>
      <c r="D270">
        <v>1</v>
      </c>
      <c r="E270" s="50">
        <f>[1]集計FORM!E270</f>
        <v>777</v>
      </c>
      <c r="F270" s="50">
        <f>[1]集計FORM!F270</f>
        <v>21</v>
      </c>
      <c r="G270" s="50">
        <f>[1]集計FORM!L270</f>
        <v>14</v>
      </c>
      <c r="H270" s="50">
        <f>[1]集計FORM!R270</f>
        <v>18</v>
      </c>
      <c r="I270" s="50">
        <f>[1]集計FORM!X270</f>
        <v>26</v>
      </c>
      <c r="J270" s="50">
        <f>[1]集計FORM!AD270</f>
        <v>56</v>
      </c>
      <c r="K270" s="50">
        <f>[1]集計FORM!AJ270</f>
        <v>47</v>
      </c>
      <c r="L270" s="50">
        <f>[1]集計FORM!AP270</f>
        <v>44</v>
      </c>
      <c r="M270" s="50">
        <f>[1]集計FORM!AV270</f>
        <v>56</v>
      </c>
      <c r="N270" s="50">
        <f>[1]集計FORM!BB270</f>
        <v>61</v>
      </c>
      <c r="O270" s="50">
        <f>[1]集計FORM!BH270</f>
        <v>51</v>
      </c>
      <c r="P270" s="50">
        <f>[1]集計FORM!BN270</f>
        <v>60</v>
      </c>
      <c r="Q270" s="50">
        <f>[1]集計FORM!BT270</f>
        <v>51</v>
      </c>
      <c r="R270" s="50">
        <f>[1]集計FORM!BZ270</f>
        <v>44</v>
      </c>
      <c r="S270" s="50">
        <f>[1]集計FORM!CF270</f>
        <v>52</v>
      </c>
      <c r="T270" s="50">
        <f>[1]集計FORM!CL270</f>
        <v>73</v>
      </c>
      <c r="U270" s="50">
        <f>[1]集計FORM!CR270</f>
        <v>48</v>
      </c>
      <c r="V270" s="50">
        <f>[1]集計FORM!CX270</f>
        <v>27</v>
      </c>
      <c r="W270" s="50">
        <f>[1]集計FORM!DD270</f>
        <v>19</v>
      </c>
      <c r="X270" s="50">
        <f>[1]集計FORM!DJ270</f>
        <v>8</v>
      </c>
      <c r="Y270" s="50">
        <f>[1]集計FORM!DP270</f>
        <v>1</v>
      </c>
      <c r="Z270" s="50">
        <f>[1]集計FORM!DV270</f>
        <v>0</v>
      </c>
      <c r="AA270" s="50">
        <f>[1]集計FORM!EB270</f>
        <v>0</v>
      </c>
      <c r="AB270" s="50">
        <f>[1]集計FORM!EH270</f>
        <v>0</v>
      </c>
      <c r="AC270" s="50">
        <f t="shared" si="4"/>
        <v>0</v>
      </c>
      <c r="AD270" s="50">
        <f>[1]集計FORM!EK270</f>
        <v>53</v>
      </c>
      <c r="AE270" s="50">
        <f>[1]集計FORM!EL270</f>
        <v>496</v>
      </c>
      <c r="AF270" s="50">
        <f>[1]集計FORM!EM270</f>
        <v>228</v>
      </c>
      <c r="AG270" s="50">
        <f>[1]集計FORM!EO270</f>
        <v>6.8</v>
      </c>
      <c r="AH270" s="50">
        <f>[1]集計FORM!EP270</f>
        <v>63.8</v>
      </c>
      <c r="AI270" s="50">
        <f>[1]集計FORM!EQ270</f>
        <v>29.3</v>
      </c>
      <c r="AJ270" s="48">
        <f>[1]集計FORM!ER270</f>
        <v>48.4</v>
      </c>
      <c r="AK270" s="50">
        <f>[1]集計FORM!ES270</f>
        <v>0</v>
      </c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48"/>
      <c r="ES270" s="50"/>
    </row>
    <row r="271" spans="1:149" x14ac:dyDescent="0.15">
      <c r="A271" s="44" t="s">
        <v>215</v>
      </c>
      <c r="B271" s="44" t="s">
        <v>216</v>
      </c>
      <c r="C271" s="44" t="s">
        <v>497</v>
      </c>
      <c r="D271">
        <v>2</v>
      </c>
      <c r="E271" s="50">
        <f>[1]集計FORM!E271</f>
        <v>957</v>
      </c>
      <c r="F271" s="50">
        <f>[1]集計FORM!F271</f>
        <v>14</v>
      </c>
      <c r="G271" s="50">
        <f>[1]集計FORM!L271</f>
        <v>22</v>
      </c>
      <c r="H271" s="50">
        <f>[1]集計FORM!R271</f>
        <v>26</v>
      </c>
      <c r="I271" s="50">
        <f>[1]集計FORM!X271</f>
        <v>26</v>
      </c>
      <c r="J271" s="50">
        <f>[1]集計FORM!AD271</f>
        <v>50</v>
      </c>
      <c r="K271" s="50">
        <f>[1]集計FORM!AJ271</f>
        <v>49</v>
      </c>
      <c r="L271" s="50">
        <f>[1]集計FORM!AP271</f>
        <v>59</v>
      </c>
      <c r="M271" s="50">
        <f>[1]集計FORM!AV271</f>
        <v>56</v>
      </c>
      <c r="N271" s="50">
        <f>[1]集計FORM!BB271</f>
        <v>49</v>
      </c>
      <c r="O271" s="50">
        <f>[1]集計FORM!BH271</f>
        <v>68</v>
      </c>
      <c r="P271" s="50">
        <f>[1]集計FORM!BN271</f>
        <v>66</v>
      </c>
      <c r="Q271" s="50">
        <f>[1]集計FORM!BT271</f>
        <v>51</v>
      </c>
      <c r="R271" s="50">
        <f>[1]集計FORM!BZ271</f>
        <v>57</v>
      </c>
      <c r="S271" s="50">
        <f>[1]集計FORM!CF271</f>
        <v>58</v>
      </c>
      <c r="T271" s="50">
        <f>[1]集計FORM!CL271</f>
        <v>97</v>
      </c>
      <c r="U271" s="50">
        <f>[1]集計FORM!CR271</f>
        <v>61</v>
      </c>
      <c r="V271" s="50">
        <f>[1]集計FORM!CX271</f>
        <v>72</v>
      </c>
      <c r="W271" s="50">
        <f>[1]集計FORM!DD271</f>
        <v>37</v>
      </c>
      <c r="X271" s="50">
        <f>[1]集計FORM!DJ271</f>
        <v>27</v>
      </c>
      <c r="Y271" s="50">
        <f>[1]集計FORM!DP271</f>
        <v>11</v>
      </c>
      <c r="Z271" s="50">
        <f>[1]集計FORM!DV271</f>
        <v>1</v>
      </c>
      <c r="AA271" s="50">
        <f>[1]集計FORM!EB271</f>
        <v>0</v>
      </c>
      <c r="AB271" s="50">
        <f>[1]集計FORM!EH271</f>
        <v>0</v>
      </c>
      <c r="AC271" s="50">
        <f t="shared" si="4"/>
        <v>1</v>
      </c>
      <c r="AD271" s="50">
        <f>[1]集計FORM!EK271</f>
        <v>62</v>
      </c>
      <c r="AE271" s="50">
        <f>[1]集計FORM!EL271</f>
        <v>531</v>
      </c>
      <c r="AF271" s="50">
        <f>[1]集計FORM!EM271</f>
        <v>364</v>
      </c>
      <c r="AG271" s="50">
        <f>[1]集計FORM!EO271</f>
        <v>6.5</v>
      </c>
      <c r="AH271" s="50">
        <f>[1]集計FORM!EP271</f>
        <v>55.5</v>
      </c>
      <c r="AI271" s="50">
        <f>[1]集計FORM!EQ271</f>
        <v>38</v>
      </c>
      <c r="AJ271" s="48">
        <f>[1]集計FORM!ER271</f>
        <v>53.1</v>
      </c>
      <c r="AK271" s="50">
        <f>[1]集計FORM!ES271</f>
        <v>0</v>
      </c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48"/>
      <c r="ES271" s="50"/>
    </row>
    <row r="272" spans="1:149" x14ac:dyDescent="0.15">
      <c r="A272" s="44" t="s">
        <v>217</v>
      </c>
      <c r="B272" s="44" t="s">
        <v>218</v>
      </c>
      <c r="C272" s="44" t="s">
        <v>498</v>
      </c>
      <c r="D272">
        <v>0</v>
      </c>
      <c r="E272" s="50">
        <f>[1]集計FORM!E272</f>
        <v>3539</v>
      </c>
      <c r="F272" s="50">
        <f>[1]集計FORM!F272</f>
        <v>77</v>
      </c>
      <c r="G272" s="50">
        <f>[1]集計FORM!L272</f>
        <v>72</v>
      </c>
      <c r="H272" s="50">
        <f>[1]集計FORM!R272</f>
        <v>74</v>
      </c>
      <c r="I272" s="50">
        <f>[1]集計FORM!X272</f>
        <v>83</v>
      </c>
      <c r="J272" s="50">
        <f>[1]集計FORM!AD272</f>
        <v>204</v>
      </c>
      <c r="K272" s="50">
        <f>[1]集計FORM!AJ272</f>
        <v>320</v>
      </c>
      <c r="L272" s="50">
        <f>[1]集計FORM!AP272</f>
        <v>257</v>
      </c>
      <c r="M272" s="50">
        <f>[1]集計FORM!AV272</f>
        <v>253</v>
      </c>
      <c r="N272" s="50">
        <f>[1]集計FORM!BB272</f>
        <v>250</v>
      </c>
      <c r="O272" s="50">
        <f>[1]集計FORM!BH272</f>
        <v>227</v>
      </c>
      <c r="P272" s="50">
        <f>[1]集計FORM!BN272</f>
        <v>212</v>
      </c>
      <c r="Q272" s="50">
        <f>[1]集計FORM!BT272</f>
        <v>226</v>
      </c>
      <c r="R272" s="50">
        <f>[1]集計FORM!BZ272</f>
        <v>190</v>
      </c>
      <c r="S272" s="50">
        <f>[1]集計FORM!CF272</f>
        <v>198</v>
      </c>
      <c r="T272" s="50">
        <f>[1]集計FORM!CL272</f>
        <v>275</v>
      </c>
      <c r="U272" s="50">
        <f>[1]集計FORM!CR272</f>
        <v>233</v>
      </c>
      <c r="V272" s="50">
        <f>[1]集計FORM!CX272</f>
        <v>172</v>
      </c>
      <c r="W272" s="50">
        <f>[1]集計FORM!DD272</f>
        <v>127</v>
      </c>
      <c r="X272" s="50">
        <f>[1]集計FORM!DJ272</f>
        <v>65</v>
      </c>
      <c r="Y272" s="50">
        <f>[1]集計FORM!DP272</f>
        <v>19</v>
      </c>
      <c r="Z272" s="50">
        <f>[1]集計FORM!DV272</f>
        <v>5</v>
      </c>
      <c r="AA272" s="50">
        <f>[1]集計FORM!EB272</f>
        <v>0</v>
      </c>
      <c r="AB272" s="50">
        <f>[1]集計FORM!EH272</f>
        <v>0</v>
      </c>
      <c r="AC272" s="50">
        <f t="shared" si="4"/>
        <v>5</v>
      </c>
      <c r="AD272" s="50">
        <f>[1]集計FORM!EK272</f>
        <v>223</v>
      </c>
      <c r="AE272" s="50">
        <f>[1]集計FORM!EL272</f>
        <v>2222</v>
      </c>
      <c r="AF272" s="50">
        <f>[1]集計FORM!EM272</f>
        <v>1094</v>
      </c>
      <c r="AG272" s="50">
        <f>[1]集計FORM!EO272</f>
        <v>6.3</v>
      </c>
      <c r="AH272" s="50">
        <f>[1]集計FORM!EP272</f>
        <v>62.8</v>
      </c>
      <c r="AI272" s="50">
        <f>[1]集計FORM!EQ272</f>
        <v>30.9</v>
      </c>
      <c r="AJ272" s="48">
        <f>[1]集計FORM!ER272</f>
        <v>49.5</v>
      </c>
      <c r="AK272" s="50">
        <f>[1]集計FORM!ES272</f>
        <v>101</v>
      </c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48"/>
      <c r="ES272" s="50"/>
    </row>
    <row r="273" spans="1:149" x14ac:dyDescent="0.15">
      <c r="A273" s="44" t="s">
        <v>217</v>
      </c>
      <c r="B273" s="44" t="s">
        <v>218</v>
      </c>
      <c r="C273" s="44" t="s">
        <v>498</v>
      </c>
      <c r="D273">
        <v>1</v>
      </c>
      <c r="E273" s="50">
        <f>[1]集計FORM!E273</f>
        <v>1601</v>
      </c>
      <c r="F273" s="50">
        <f>[1]集計FORM!F273</f>
        <v>46</v>
      </c>
      <c r="G273" s="50">
        <f>[1]集計FORM!L273</f>
        <v>38</v>
      </c>
      <c r="H273" s="50">
        <f>[1]集計FORM!R273</f>
        <v>43</v>
      </c>
      <c r="I273" s="50">
        <f>[1]集計FORM!X273</f>
        <v>48</v>
      </c>
      <c r="J273" s="50">
        <f>[1]集計FORM!AD273</f>
        <v>96</v>
      </c>
      <c r="K273" s="50">
        <f>[1]集計FORM!AJ273</f>
        <v>129</v>
      </c>
      <c r="L273" s="50">
        <f>[1]集計FORM!AP273</f>
        <v>114</v>
      </c>
      <c r="M273" s="50">
        <f>[1]集計FORM!AV273</f>
        <v>130</v>
      </c>
      <c r="N273" s="50">
        <f>[1]集計FORM!BB273</f>
        <v>114</v>
      </c>
      <c r="O273" s="50">
        <f>[1]集計FORM!BH273</f>
        <v>116</v>
      </c>
      <c r="P273" s="50">
        <f>[1]集計FORM!BN273</f>
        <v>90</v>
      </c>
      <c r="Q273" s="50">
        <f>[1]集計FORM!BT273</f>
        <v>102</v>
      </c>
      <c r="R273" s="50">
        <f>[1]集計FORM!BZ273</f>
        <v>94</v>
      </c>
      <c r="S273" s="50">
        <f>[1]集計FORM!CF273</f>
        <v>78</v>
      </c>
      <c r="T273" s="50">
        <f>[1]集計FORM!CL273</f>
        <v>134</v>
      </c>
      <c r="U273" s="50">
        <f>[1]集計FORM!CR273</f>
        <v>92</v>
      </c>
      <c r="V273" s="50">
        <f>[1]集計FORM!CX273</f>
        <v>58</v>
      </c>
      <c r="W273" s="50">
        <f>[1]集計FORM!DD273</f>
        <v>54</v>
      </c>
      <c r="X273" s="50">
        <f>[1]集計FORM!DJ273</f>
        <v>20</v>
      </c>
      <c r="Y273" s="50">
        <f>[1]集計FORM!DP273</f>
        <v>5</v>
      </c>
      <c r="Z273" s="50">
        <f>[1]集計FORM!DV273</f>
        <v>0</v>
      </c>
      <c r="AA273" s="50">
        <f>[1]集計FORM!EB273</f>
        <v>0</v>
      </c>
      <c r="AB273" s="50">
        <f>[1]集計FORM!EH273</f>
        <v>0</v>
      </c>
      <c r="AC273" s="50">
        <f t="shared" si="4"/>
        <v>0</v>
      </c>
      <c r="AD273" s="50">
        <f>[1]集計FORM!EK273</f>
        <v>127</v>
      </c>
      <c r="AE273" s="50">
        <f>[1]集計FORM!EL273</f>
        <v>1033</v>
      </c>
      <c r="AF273" s="50">
        <f>[1]集計FORM!EM273</f>
        <v>441</v>
      </c>
      <c r="AG273" s="50">
        <f>[1]集計FORM!EO273</f>
        <v>7.9</v>
      </c>
      <c r="AH273" s="50">
        <f>[1]集計FORM!EP273</f>
        <v>64.5</v>
      </c>
      <c r="AI273" s="50">
        <f>[1]集計FORM!EQ273</f>
        <v>27.5</v>
      </c>
      <c r="AJ273" s="48">
        <f>[1]集計FORM!ER273</f>
        <v>47.5</v>
      </c>
      <c r="AK273" s="50">
        <f>[1]集計FORM!ES273</f>
        <v>0</v>
      </c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48"/>
      <c r="ES273" s="50"/>
    </row>
    <row r="274" spans="1:149" x14ac:dyDescent="0.15">
      <c r="A274" s="44" t="s">
        <v>217</v>
      </c>
      <c r="B274" s="44" t="s">
        <v>218</v>
      </c>
      <c r="C274" s="44" t="s">
        <v>498</v>
      </c>
      <c r="D274">
        <v>2</v>
      </c>
      <c r="E274" s="50">
        <f>[1]集計FORM!E274</f>
        <v>1938</v>
      </c>
      <c r="F274" s="50">
        <f>[1]集計FORM!F274</f>
        <v>31</v>
      </c>
      <c r="G274" s="50">
        <f>[1]集計FORM!L274</f>
        <v>34</v>
      </c>
      <c r="H274" s="50">
        <f>[1]集計FORM!R274</f>
        <v>31</v>
      </c>
      <c r="I274" s="50">
        <f>[1]集計FORM!X274</f>
        <v>35</v>
      </c>
      <c r="J274" s="50">
        <f>[1]集計FORM!AD274</f>
        <v>108</v>
      </c>
      <c r="K274" s="50">
        <f>[1]集計FORM!AJ274</f>
        <v>191</v>
      </c>
      <c r="L274" s="50">
        <f>[1]集計FORM!AP274</f>
        <v>143</v>
      </c>
      <c r="M274" s="50">
        <f>[1]集計FORM!AV274</f>
        <v>123</v>
      </c>
      <c r="N274" s="50">
        <f>[1]集計FORM!BB274</f>
        <v>136</v>
      </c>
      <c r="O274" s="50">
        <f>[1]集計FORM!BH274</f>
        <v>111</v>
      </c>
      <c r="P274" s="50">
        <f>[1]集計FORM!BN274</f>
        <v>122</v>
      </c>
      <c r="Q274" s="50">
        <f>[1]集計FORM!BT274</f>
        <v>124</v>
      </c>
      <c r="R274" s="50">
        <f>[1]集計FORM!BZ274</f>
        <v>96</v>
      </c>
      <c r="S274" s="50">
        <f>[1]集計FORM!CF274</f>
        <v>120</v>
      </c>
      <c r="T274" s="50">
        <f>[1]集計FORM!CL274</f>
        <v>141</v>
      </c>
      <c r="U274" s="50">
        <f>[1]集計FORM!CR274</f>
        <v>141</v>
      </c>
      <c r="V274" s="50">
        <f>[1]集計FORM!CX274</f>
        <v>114</v>
      </c>
      <c r="W274" s="50">
        <f>[1]集計FORM!DD274</f>
        <v>73</v>
      </c>
      <c r="X274" s="50">
        <f>[1]集計FORM!DJ274</f>
        <v>45</v>
      </c>
      <c r="Y274" s="50">
        <f>[1]集計FORM!DP274</f>
        <v>14</v>
      </c>
      <c r="Z274" s="50">
        <f>[1]集計FORM!DV274</f>
        <v>5</v>
      </c>
      <c r="AA274" s="50">
        <f>[1]集計FORM!EB274</f>
        <v>0</v>
      </c>
      <c r="AB274" s="50">
        <f>[1]集計FORM!EH274</f>
        <v>0</v>
      </c>
      <c r="AC274" s="50">
        <f t="shared" si="4"/>
        <v>5</v>
      </c>
      <c r="AD274" s="50">
        <f>[1]集計FORM!EK274</f>
        <v>96</v>
      </c>
      <c r="AE274" s="50">
        <f>[1]集計FORM!EL274</f>
        <v>1189</v>
      </c>
      <c r="AF274" s="50">
        <f>[1]集計FORM!EM274</f>
        <v>653</v>
      </c>
      <c r="AG274" s="50">
        <f>[1]集計FORM!EO274</f>
        <v>5</v>
      </c>
      <c r="AH274" s="50">
        <f>[1]集計FORM!EP274</f>
        <v>61.4</v>
      </c>
      <c r="AI274" s="50">
        <f>[1]集計FORM!EQ274</f>
        <v>33.700000000000003</v>
      </c>
      <c r="AJ274" s="48">
        <f>[1]集計FORM!ER274</f>
        <v>51.1</v>
      </c>
      <c r="AK274" s="50">
        <f>[1]集計FORM!ES274</f>
        <v>0</v>
      </c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48"/>
      <c r="ES274" s="50"/>
    </row>
    <row r="275" spans="1:149" x14ac:dyDescent="0.15">
      <c r="A275" s="44" t="s">
        <v>219</v>
      </c>
      <c r="B275" s="44" t="s">
        <v>220</v>
      </c>
      <c r="C275" s="44" t="s">
        <v>499</v>
      </c>
      <c r="D275">
        <v>0</v>
      </c>
      <c r="E275" s="50">
        <f>[1]集計FORM!E275</f>
        <v>1179</v>
      </c>
      <c r="F275" s="50">
        <f>[1]集計FORM!F275</f>
        <v>20</v>
      </c>
      <c r="G275" s="50">
        <f>[1]集計FORM!L275</f>
        <v>24</v>
      </c>
      <c r="H275" s="50">
        <f>[1]集計FORM!R275</f>
        <v>19</v>
      </c>
      <c r="I275" s="50">
        <f>[1]集計FORM!X275</f>
        <v>65</v>
      </c>
      <c r="J275" s="50">
        <f>[1]集計FORM!AD275</f>
        <v>65</v>
      </c>
      <c r="K275" s="50">
        <f>[1]集計FORM!AJ275</f>
        <v>48</v>
      </c>
      <c r="L275" s="50">
        <f>[1]集計FORM!AP275</f>
        <v>47</v>
      </c>
      <c r="M275" s="50">
        <f>[1]集計FORM!AV275</f>
        <v>55</v>
      </c>
      <c r="N275" s="50">
        <f>[1]集計FORM!BB275</f>
        <v>75</v>
      </c>
      <c r="O275" s="50">
        <f>[1]集計FORM!BH275</f>
        <v>97</v>
      </c>
      <c r="P275" s="50">
        <f>[1]集計FORM!BN275</f>
        <v>79</v>
      </c>
      <c r="Q275" s="50">
        <f>[1]集計FORM!BT275</f>
        <v>70</v>
      </c>
      <c r="R275" s="50">
        <f>[1]集計FORM!BZ275</f>
        <v>60</v>
      </c>
      <c r="S275" s="50">
        <f>[1]集計FORM!CF275</f>
        <v>67</v>
      </c>
      <c r="T275" s="50">
        <f>[1]集計FORM!CL275</f>
        <v>102</v>
      </c>
      <c r="U275" s="50">
        <f>[1]集計FORM!CR275</f>
        <v>119</v>
      </c>
      <c r="V275" s="50">
        <f>[1]集計FORM!CX275</f>
        <v>85</v>
      </c>
      <c r="W275" s="50">
        <f>[1]集計FORM!DD275</f>
        <v>50</v>
      </c>
      <c r="X275" s="50">
        <f>[1]集計FORM!DJ275</f>
        <v>23</v>
      </c>
      <c r="Y275" s="50">
        <f>[1]集計FORM!DP275</f>
        <v>8</v>
      </c>
      <c r="Z275" s="50">
        <f>[1]集計FORM!DV275</f>
        <v>1</v>
      </c>
      <c r="AA275" s="50">
        <f>[1]集計FORM!EB275</f>
        <v>0</v>
      </c>
      <c r="AB275" s="50">
        <f>[1]集計FORM!EH275</f>
        <v>0</v>
      </c>
      <c r="AC275" s="50">
        <f t="shared" si="4"/>
        <v>1</v>
      </c>
      <c r="AD275" s="50">
        <f>[1]集計FORM!EK275</f>
        <v>63</v>
      </c>
      <c r="AE275" s="50">
        <f>[1]集計FORM!EL275</f>
        <v>661</v>
      </c>
      <c r="AF275" s="50">
        <f>[1]集計FORM!EM275</f>
        <v>455</v>
      </c>
      <c r="AG275" s="50">
        <f>[1]集計FORM!EO275</f>
        <v>5.3</v>
      </c>
      <c r="AH275" s="50">
        <f>[1]集計FORM!EP275</f>
        <v>56.1</v>
      </c>
      <c r="AI275" s="50">
        <f>[1]集計FORM!EQ275</f>
        <v>38.6</v>
      </c>
      <c r="AJ275" s="48">
        <f>[1]集計FORM!ER275</f>
        <v>53.1</v>
      </c>
      <c r="AK275" s="50">
        <f>[1]集計FORM!ES275</f>
        <v>102</v>
      </c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48"/>
      <c r="ES275" s="50"/>
    </row>
    <row r="276" spans="1:149" x14ac:dyDescent="0.15">
      <c r="A276" s="44" t="s">
        <v>219</v>
      </c>
      <c r="B276" s="44" t="s">
        <v>220</v>
      </c>
      <c r="C276" s="44" t="s">
        <v>499</v>
      </c>
      <c r="D276">
        <v>1</v>
      </c>
      <c r="E276" s="50">
        <f>[1]集計FORM!E276</f>
        <v>475</v>
      </c>
      <c r="F276" s="50">
        <f>[1]集計FORM!F276</f>
        <v>7</v>
      </c>
      <c r="G276" s="50">
        <f>[1]集計FORM!L276</f>
        <v>14</v>
      </c>
      <c r="H276" s="50">
        <f>[1]集計FORM!R276</f>
        <v>9</v>
      </c>
      <c r="I276" s="50">
        <f>[1]集計FORM!X276</f>
        <v>22</v>
      </c>
      <c r="J276" s="50">
        <f>[1]集計FORM!AD276</f>
        <v>28</v>
      </c>
      <c r="K276" s="50">
        <f>[1]集計FORM!AJ276</f>
        <v>18</v>
      </c>
      <c r="L276" s="50">
        <f>[1]集計FORM!AP276</f>
        <v>23</v>
      </c>
      <c r="M276" s="50">
        <f>[1]集計FORM!AV276</f>
        <v>25</v>
      </c>
      <c r="N276" s="50">
        <f>[1]集計FORM!BB276</f>
        <v>42</v>
      </c>
      <c r="O276" s="50">
        <f>[1]集計FORM!BH276</f>
        <v>42</v>
      </c>
      <c r="P276" s="50">
        <f>[1]集計FORM!BN276</f>
        <v>33</v>
      </c>
      <c r="Q276" s="50">
        <f>[1]集計FORM!BT276</f>
        <v>30</v>
      </c>
      <c r="R276" s="50">
        <f>[1]集計FORM!BZ276</f>
        <v>26</v>
      </c>
      <c r="S276" s="50">
        <f>[1]集計FORM!CF276</f>
        <v>31</v>
      </c>
      <c r="T276" s="50">
        <f>[1]集計FORM!CL276</f>
        <v>45</v>
      </c>
      <c r="U276" s="50">
        <f>[1]集計FORM!CR276</f>
        <v>39</v>
      </c>
      <c r="V276" s="50">
        <f>[1]集計FORM!CX276</f>
        <v>23</v>
      </c>
      <c r="W276" s="50">
        <f>[1]集計FORM!DD276</f>
        <v>15</v>
      </c>
      <c r="X276" s="50">
        <f>[1]集計FORM!DJ276</f>
        <v>3</v>
      </c>
      <c r="Y276" s="50">
        <f>[1]集計FORM!DP276</f>
        <v>0</v>
      </c>
      <c r="Z276" s="50">
        <f>[1]集計FORM!DV276</f>
        <v>0</v>
      </c>
      <c r="AA276" s="50">
        <f>[1]集計FORM!EB276</f>
        <v>0</v>
      </c>
      <c r="AB276" s="50">
        <f>[1]集計FORM!EH276</f>
        <v>0</v>
      </c>
      <c r="AC276" s="50">
        <f t="shared" si="4"/>
        <v>0</v>
      </c>
      <c r="AD276" s="50">
        <f>[1]集計FORM!EK276</f>
        <v>30</v>
      </c>
      <c r="AE276" s="50">
        <f>[1]集計FORM!EL276</f>
        <v>289</v>
      </c>
      <c r="AF276" s="50">
        <f>[1]集計FORM!EM276</f>
        <v>156</v>
      </c>
      <c r="AG276" s="50">
        <f>[1]集計FORM!EO276</f>
        <v>6.3</v>
      </c>
      <c r="AH276" s="50">
        <f>[1]集計FORM!EP276</f>
        <v>60.8</v>
      </c>
      <c r="AI276" s="50">
        <f>[1]集計FORM!EQ276</f>
        <v>32.799999999999997</v>
      </c>
      <c r="AJ276" s="48">
        <f>[1]集計FORM!ER276</f>
        <v>50.3</v>
      </c>
      <c r="AK276" s="50">
        <f>[1]集計FORM!ES276</f>
        <v>0</v>
      </c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48"/>
      <c r="ES276" s="50"/>
    </row>
    <row r="277" spans="1:149" x14ac:dyDescent="0.15">
      <c r="A277" s="44" t="s">
        <v>219</v>
      </c>
      <c r="B277" s="44" t="s">
        <v>220</v>
      </c>
      <c r="C277" s="44" t="s">
        <v>499</v>
      </c>
      <c r="D277">
        <v>2</v>
      </c>
      <c r="E277" s="50">
        <f>[1]集計FORM!E277</f>
        <v>704</v>
      </c>
      <c r="F277" s="50">
        <f>[1]集計FORM!F277</f>
        <v>13</v>
      </c>
      <c r="G277" s="50">
        <f>[1]集計FORM!L277</f>
        <v>10</v>
      </c>
      <c r="H277" s="50">
        <f>[1]集計FORM!R277</f>
        <v>10</v>
      </c>
      <c r="I277" s="50">
        <f>[1]集計FORM!X277</f>
        <v>43</v>
      </c>
      <c r="J277" s="50">
        <f>[1]集計FORM!AD277</f>
        <v>37</v>
      </c>
      <c r="K277" s="50">
        <f>[1]集計FORM!AJ277</f>
        <v>30</v>
      </c>
      <c r="L277" s="50">
        <f>[1]集計FORM!AP277</f>
        <v>24</v>
      </c>
      <c r="M277" s="50">
        <f>[1]集計FORM!AV277</f>
        <v>30</v>
      </c>
      <c r="N277" s="50">
        <f>[1]集計FORM!BB277</f>
        <v>33</v>
      </c>
      <c r="O277" s="50">
        <f>[1]集計FORM!BH277</f>
        <v>55</v>
      </c>
      <c r="P277" s="50">
        <f>[1]集計FORM!BN277</f>
        <v>46</v>
      </c>
      <c r="Q277" s="50">
        <f>[1]集計FORM!BT277</f>
        <v>40</v>
      </c>
      <c r="R277" s="50">
        <f>[1]集計FORM!BZ277</f>
        <v>34</v>
      </c>
      <c r="S277" s="50">
        <f>[1]集計FORM!CF277</f>
        <v>36</v>
      </c>
      <c r="T277" s="50">
        <f>[1]集計FORM!CL277</f>
        <v>57</v>
      </c>
      <c r="U277" s="50">
        <f>[1]集計FORM!CR277</f>
        <v>80</v>
      </c>
      <c r="V277" s="50">
        <f>[1]集計FORM!CX277</f>
        <v>62</v>
      </c>
      <c r="W277" s="50">
        <f>[1]集計FORM!DD277</f>
        <v>35</v>
      </c>
      <c r="X277" s="50">
        <f>[1]集計FORM!DJ277</f>
        <v>20</v>
      </c>
      <c r="Y277" s="50">
        <f>[1]集計FORM!DP277</f>
        <v>8</v>
      </c>
      <c r="Z277" s="50">
        <f>[1]集計FORM!DV277</f>
        <v>1</v>
      </c>
      <c r="AA277" s="50">
        <f>[1]集計FORM!EB277</f>
        <v>0</v>
      </c>
      <c r="AB277" s="50">
        <f>[1]集計FORM!EH277</f>
        <v>0</v>
      </c>
      <c r="AC277" s="50">
        <f t="shared" si="4"/>
        <v>1</v>
      </c>
      <c r="AD277" s="50">
        <f>[1]集計FORM!EK277</f>
        <v>33</v>
      </c>
      <c r="AE277" s="50">
        <f>[1]集計FORM!EL277</f>
        <v>372</v>
      </c>
      <c r="AF277" s="50">
        <f>[1]集計FORM!EM277</f>
        <v>299</v>
      </c>
      <c r="AG277" s="50">
        <f>[1]集計FORM!EO277</f>
        <v>4.7</v>
      </c>
      <c r="AH277" s="50">
        <f>[1]集計FORM!EP277</f>
        <v>52.8</v>
      </c>
      <c r="AI277" s="50">
        <f>[1]集計FORM!EQ277</f>
        <v>42.5</v>
      </c>
      <c r="AJ277" s="48">
        <f>[1]集計FORM!ER277</f>
        <v>55</v>
      </c>
      <c r="AK277" s="50">
        <f>[1]集計FORM!ES277</f>
        <v>0</v>
      </c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48"/>
      <c r="ES277" s="50"/>
    </row>
    <row r="278" spans="1:149" x14ac:dyDescent="0.15">
      <c r="A278" s="44" t="s">
        <v>221</v>
      </c>
      <c r="B278" s="44" t="s">
        <v>222</v>
      </c>
      <c r="C278" s="44" t="s">
        <v>500</v>
      </c>
      <c r="D278">
        <v>0</v>
      </c>
      <c r="E278" s="50">
        <f>[1]集計FORM!E278</f>
        <v>2712</v>
      </c>
      <c r="F278" s="50">
        <f>[1]集計FORM!F278</f>
        <v>67</v>
      </c>
      <c r="G278" s="50">
        <f>[1]集計FORM!L278</f>
        <v>80</v>
      </c>
      <c r="H278" s="50">
        <f>[1]集計FORM!R278</f>
        <v>60</v>
      </c>
      <c r="I278" s="50">
        <f>[1]集計FORM!X278</f>
        <v>108</v>
      </c>
      <c r="J278" s="50">
        <f>[1]集計FORM!AD278</f>
        <v>152</v>
      </c>
      <c r="K278" s="50">
        <f>[1]集計FORM!AJ278</f>
        <v>183</v>
      </c>
      <c r="L278" s="50">
        <f>[1]集計FORM!AP278</f>
        <v>172</v>
      </c>
      <c r="M278" s="50">
        <f>[1]集計FORM!AV278</f>
        <v>162</v>
      </c>
      <c r="N278" s="50">
        <f>[1]集計FORM!BB278</f>
        <v>161</v>
      </c>
      <c r="O278" s="50">
        <f>[1]集計FORM!BH278</f>
        <v>193</v>
      </c>
      <c r="P278" s="50">
        <f>[1]集計FORM!BN278</f>
        <v>184</v>
      </c>
      <c r="Q278" s="50">
        <f>[1]集計FORM!BT278</f>
        <v>180</v>
      </c>
      <c r="R278" s="50">
        <f>[1]集計FORM!BZ278</f>
        <v>148</v>
      </c>
      <c r="S278" s="50">
        <f>[1]集計FORM!CF278</f>
        <v>130</v>
      </c>
      <c r="T278" s="50">
        <f>[1]集計FORM!CL278</f>
        <v>249</v>
      </c>
      <c r="U278" s="50">
        <f>[1]集計FORM!CR278</f>
        <v>156</v>
      </c>
      <c r="V278" s="50">
        <f>[1]集計FORM!CX278</f>
        <v>143</v>
      </c>
      <c r="W278" s="50">
        <f>[1]集計FORM!DD278</f>
        <v>108</v>
      </c>
      <c r="X278" s="50">
        <f>[1]集計FORM!DJ278</f>
        <v>50</v>
      </c>
      <c r="Y278" s="50">
        <f>[1]集計FORM!DP278</f>
        <v>22</v>
      </c>
      <c r="Z278" s="50">
        <f>[1]集計FORM!DV278</f>
        <v>4</v>
      </c>
      <c r="AA278" s="50">
        <f>[1]集計FORM!EB278</f>
        <v>0</v>
      </c>
      <c r="AB278" s="50">
        <f>[1]集計FORM!EH278</f>
        <v>0</v>
      </c>
      <c r="AC278" s="50">
        <f t="shared" si="4"/>
        <v>4</v>
      </c>
      <c r="AD278" s="50">
        <f>[1]集計FORM!EK278</f>
        <v>207</v>
      </c>
      <c r="AE278" s="50">
        <f>[1]集計FORM!EL278</f>
        <v>1643</v>
      </c>
      <c r="AF278" s="50">
        <f>[1]集計FORM!EM278</f>
        <v>862</v>
      </c>
      <c r="AG278" s="50">
        <f>[1]集計FORM!EO278</f>
        <v>7.6</v>
      </c>
      <c r="AH278" s="50">
        <f>[1]集計FORM!EP278</f>
        <v>60.6</v>
      </c>
      <c r="AI278" s="50">
        <f>[1]集計FORM!EQ278</f>
        <v>31.8</v>
      </c>
      <c r="AJ278" s="48">
        <f>[1]集計FORM!ER278</f>
        <v>49.7</v>
      </c>
      <c r="AK278" s="50">
        <f>[1]集計FORM!ES278</f>
        <v>104</v>
      </c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48"/>
      <c r="ES278" s="50"/>
    </row>
    <row r="279" spans="1:149" x14ac:dyDescent="0.15">
      <c r="A279" s="44" t="s">
        <v>221</v>
      </c>
      <c r="B279" s="44" t="s">
        <v>222</v>
      </c>
      <c r="C279" s="44" t="s">
        <v>500</v>
      </c>
      <c r="D279">
        <v>1</v>
      </c>
      <c r="E279" s="50">
        <f>[1]集計FORM!E279</f>
        <v>1166</v>
      </c>
      <c r="F279" s="50">
        <f>[1]集計FORM!F279</f>
        <v>37</v>
      </c>
      <c r="G279" s="50">
        <f>[1]集計FORM!L279</f>
        <v>43</v>
      </c>
      <c r="H279" s="50">
        <f>[1]集計FORM!R279</f>
        <v>27</v>
      </c>
      <c r="I279" s="50">
        <f>[1]集計FORM!X279</f>
        <v>40</v>
      </c>
      <c r="J279" s="50">
        <f>[1]集計FORM!AD279</f>
        <v>66</v>
      </c>
      <c r="K279" s="50">
        <f>[1]集計FORM!AJ279</f>
        <v>82</v>
      </c>
      <c r="L279" s="50">
        <f>[1]集計FORM!AP279</f>
        <v>86</v>
      </c>
      <c r="M279" s="50">
        <f>[1]集計FORM!AV279</f>
        <v>78</v>
      </c>
      <c r="N279" s="50">
        <f>[1]集計FORM!BB279</f>
        <v>79</v>
      </c>
      <c r="O279" s="50">
        <f>[1]集計FORM!BH279</f>
        <v>97</v>
      </c>
      <c r="P279" s="50">
        <f>[1]集計FORM!BN279</f>
        <v>89</v>
      </c>
      <c r="Q279" s="50">
        <f>[1]集計FORM!BT279</f>
        <v>65</v>
      </c>
      <c r="R279" s="50">
        <f>[1]集計FORM!BZ279</f>
        <v>66</v>
      </c>
      <c r="S279" s="50">
        <f>[1]集計FORM!CF279</f>
        <v>64</v>
      </c>
      <c r="T279" s="50">
        <f>[1]集計FORM!CL279</f>
        <v>104</v>
      </c>
      <c r="U279" s="50">
        <f>[1]集計FORM!CR279</f>
        <v>62</v>
      </c>
      <c r="V279" s="50">
        <f>[1]集計FORM!CX279</f>
        <v>41</v>
      </c>
      <c r="W279" s="50">
        <f>[1]集計FORM!DD279</f>
        <v>28</v>
      </c>
      <c r="X279" s="50">
        <f>[1]集計FORM!DJ279</f>
        <v>10</v>
      </c>
      <c r="Y279" s="50">
        <f>[1]集計FORM!DP279</f>
        <v>2</v>
      </c>
      <c r="Z279" s="50">
        <f>[1]集計FORM!DV279</f>
        <v>0</v>
      </c>
      <c r="AA279" s="50">
        <f>[1]集計FORM!EB279</f>
        <v>0</v>
      </c>
      <c r="AB279" s="50">
        <f>[1]集計FORM!EH279</f>
        <v>0</v>
      </c>
      <c r="AC279" s="50">
        <f t="shared" si="4"/>
        <v>0</v>
      </c>
      <c r="AD279" s="50">
        <f>[1]集計FORM!EK279</f>
        <v>107</v>
      </c>
      <c r="AE279" s="50">
        <f>[1]集計FORM!EL279</f>
        <v>748</v>
      </c>
      <c r="AF279" s="50">
        <f>[1]集計FORM!EM279</f>
        <v>311</v>
      </c>
      <c r="AG279" s="50">
        <f>[1]集計FORM!EO279</f>
        <v>9.1999999999999993</v>
      </c>
      <c r="AH279" s="50">
        <f>[1]集計FORM!EP279</f>
        <v>64.2</v>
      </c>
      <c r="AI279" s="50">
        <f>[1]集計FORM!EQ279</f>
        <v>26.7</v>
      </c>
      <c r="AJ279" s="48">
        <f>[1]集計FORM!ER279</f>
        <v>46.7</v>
      </c>
      <c r="AK279" s="50">
        <f>[1]集計FORM!ES279</f>
        <v>0</v>
      </c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48"/>
      <c r="ES279" s="50"/>
    </row>
    <row r="280" spans="1:149" x14ac:dyDescent="0.15">
      <c r="A280" s="44" t="s">
        <v>221</v>
      </c>
      <c r="B280" s="44" t="s">
        <v>222</v>
      </c>
      <c r="C280" s="44" t="s">
        <v>500</v>
      </c>
      <c r="D280">
        <v>2</v>
      </c>
      <c r="E280" s="50">
        <f>[1]集計FORM!E280</f>
        <v>1546</v>
      </c>
      <c r="F280" s="50">
        <f>[1]集計FORM!F280</f>
        <v>30</v>
      </c>
      <c r="G280" s="50">
        <f>[1]集計FORM!L280</f>
        <v>37</v>
      </c>
      <c r="H280" s="50">
        <f>[1]集計FORM!R280</f>
        <v>33</v>
      </c>
      <c r="I280" s="50">
        <f>[1]集計FORM!X280</f>
        <v>68</v>
      </c>
      <c r="J280" s="50">
        <f>[1]集計FORM!AD280</f>
        <v>86</v>
      </c>
      <c r="K280" s="50">
        <f>[1]集計FORM!AJ280</f>
        <v>101</v>
      </c>
      <c r="L280" s="50">
        <f>[1]集計FORM!AP280</f>
        <v>86</v>
      </c>
      <c r="M280" s="50">
        <f>[1]集計FORM!AV280</f>
        <v>84</v>
      </c>
      <c r="N280" s="50">
        <f>[1]集計FORM!BB280</f>
        <v>82</v>
      </c>
      <c r="O280" s="50">
        <f>[1]集計FORM!BH280</f>
        <v>96</v>
      </c>
      <c r="P280" s="50">
        <f>[1]集計FORM!BN280</f>
        <v>95</v>
      </c>
      <c r="Q280" s="50">
        <f>[1]集計FORM!BT280</f>
        <v>115</v>
      </c>
      <c r="R280" s="50">
        <f>[1]集計FORM!BZ280</f>
        <v>82</v>
      </c>
      <c r="S280" s="50">
        <f>[1]集計FORM!CF280</f>
        <v>66</v>
      </c>
      <c r="T280" s="50">
        <f>[1]集計FORM!CL280</f>
        <v>145</v>
      </c>
      <c r="U280" s="50">
        <f>[1]集計FORM!CR280</f>
        <v>94</v>
      </c>
      <c r="V280" s="50">
        <f>[1]集計FORM!CX280</f>
        <v>102</v>
      </c>
      <c r="W280" s="50">
        <f>[1]集計FORM!DD280</f>
        <v>80</v>
      </c>
      <c r="X280" s="50">
        <f>[1]集計FORM!DJ280</f>
        <v>40</v>
      </c>
      <c r="Y280" s="50">
        <f>[1]集計FORM!DP280</f>
        <v>20</v>
      </c>
      <c r="Z280" s="50">
        <f>[1]集計FORM!DV280</f>
        <v>4</v>
      </c>
      <c r="AA280" s="50">
        <f>[1]集計FORM!EB280</f>
        <v>0</v>
      </c>
      <c r="AB280" s="50">
        <f>[1]集計FORM!EH280</f>
        <v>0</v>
      </c>
      <c r="AC280" s="50">
        <f t="shared" si="4"/>
        <v>4</v>
      </c>
      <c r="AD280" s="50">
        <f>[1]集計FORM!EK280</f>
        <v>100</v>
      </c>
      <c r="AE280" s="50">
        <f>[1]集計FORM!EL280</f>
        <v>895</v>
      </c>
      <c r="AF280" s="50">
        <f>[1]集計FORM!EM280</f>
        <v>551</v>
      </c>
      <c r="AG280" s="50">
        <f>[1]集計FORM!EO280</f>
        <v>6.5</v>
      </c>
      <c r="AH280" s="50">
        <f>[1]集計FORM!EP280</f>
        <v>57.9</v>
      </c>
      <c r="AI280" s="50">
        <f>[1]集計FORM!EQ280</f>
        <v>35.6</v>
      </c>
      <c r="AJ280" s="48">
        <f>[1]集計FORM!ER280</f>
        <v>52</v>
      </c>
      <c r="AK280" s="50">
        <f>[1]集計FORM!ES280</f>
        <v>0</v>
      </c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48"/>
      <c r="ES280" s="50"/>
    </row>
    <row r="281" spans="1:149" x14ac:dyDescent="0.15">
      <c r="A281" s="44" t="s">
        <v>223</v>
      </c>
      <c r="B281" s="44" t="s">
        <v>224</v>
      </c>
      <c r="C281" s="44" t="s">
        <v>501</v>
      </c>
      <c r="D281">
        <v>0</v>
      </c>
      <c r="E281" s="50">
        <f>[1]集計FORM!E281</f>
        <v>2947</v>
      </c>
      <c r="F281" s="50">
        <f>[1]集計FORM!F281</f>
        <v>70</v>
      </c>
      <c r="G281" s="50">
        <f>[1]集計FORM!L281</f>
        <v>85</v>
      </c>
      <c r="H281" s="50">
        <f>[1]集計FORM!R281</f>
        <v>83</v>
      </c>
      <c r="I281" s="50">
        <f>[1]集計FORM!X281</f>
        <v>107</v>
      </c>
      <c r="J281" s="50">
        <f>[1]集計FORM!AD281</f>
        <v>168</v>
      </c>
      <c r="K281" s="50">
        <f>[1]集計FORM!AJ281</f>
        <v>180</v>
      </c>
      <c r="L281" s="50">
        <f>[1]集計FORM!AP281</f>
        <v>191</v>
      </c>
      <c r="M281" s="50">
        <f>[1]集計FORM!AV281</f>
        <v>183</v>
      </c>
      <c r="N281" s="50">
        <f>[1]集計FORM!BB281</f>
        <v>215</v>
      </c>
      <c r="O281" s="50">
        <f>[1]集計FORM!BH281</f>
        <v>240</v>
      </c>
      <c r="P281" s="50">
        <f>[1]集計FORM!BN281</f>
        <v>166</v>
      </c>
      <c r="Q281" s="50">
        <f>[1]集計FORM!BT281</f>
        <v>160</v>
      </c>
      <c r="R281" s="50">
        <f>[1]集計FORM!BZ281</f>
        <v>151</v>
      </c>
      <c r="S281" s="50">
        <f>[1]集計FORM!CF281</f>
        <v>163</v>
      </c>
      <c r="T281" s="50">
        <f>[1]集計FORM!CL281</f>
        <v>239</v>
      </c>
      <c r="U281" s="50">
        <f>[1]集計FORM!CR281</f>
        <v>200</v>
      </c>
      <c r="V281" s="50">
        <f>[1]集計FORM!CX281</f>
        <v>131</v>
      </c>
      <c r="W281" s="50">
        <f>[1]集計FORM!DD281</f>
        <v>121</v>
      </c>
      <c r="X281" s="50">
        <f>[1]集計FORM!DJ281</f>
        <v>68</v>
      </c>
      <c r="Y281" s="50">
        <f>[1]集計FORM!DP281</f>
        <v>22</v>
      </c>
      <c r="Z281" s="50">
        <f>[1]集計FORM!DV281</f>
        <v>4</v>
      </c>
      <c r="AA281" s="50">
        <f>[1]集計FORM!EB281</f>
        <v>0</v>
      </c>
      <c r="AB281" s="50">
        <f>[1]集計FORM!EH281</f>
        <v>0</v>
      </c>
      <c r="AC281" s="50">
        <f t="shared" si="4"/>
        <v>4</v>
      </c>
      <c r="AD281" s="50">
        <f>[1]集計FORM!EK281</f>
        <v>238</v>
      </c>
      <c r="AE281" s="50">
        <f>[1]集計FORM!EL281</f>
        <v>1761</v>
      </c>
      <c r="AF281" s="50">
        <f>[1]集計FORM!EM281</f>
        <v>948</v>
      </c>
      <c r="AG281" s="50">
        <f>[1]集計FORM!EO281</f>
        <v>8.1</v>
      </c>
      <c r="AH281" s="50">
        <f>[1]集計FORM!EP281</f>
        <v>59.8</v>
      </c>
      <c r="AI281" s="50">
        <f>[1]集計FORM!EQ281</f>
        <v>32.200000000000003</v>
      </c>
      <c r="AJ281" s="48">
        <f>[1]集計FORM!ER281</f>
        <v>49.5</v>
      </c>
      <c r="AK281" s="50">
        <f>[1]集計FORM!ES281</f>
        <v>102</v>
      </c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48"/>
      <c r="ES281" s="50"/>
    </row>
    <row r="282" spans="1:149" x14ac:dyDescent="0.15">
      <c r="A282" s="44" t="s">
        <v>223</v>
      </c>
      <c r="B282" s="44" t="s">
        <v>224</v>
      </c>
      <c r="C282" s="44" t="s">
        <v>501</v>
      </c>
      <c r="D282">
        <v>1</v>
      </c>
      <c r="E282" s="50">
        <f>[1]集計FORM!E282</f>
        <v>1310</v>
      </c>
      <c r="F282" s="50">
        <f>[1]集計FORM!F282</f>
        <v>38</v>
      </c>
      <c r="G282" s="50">
        <f>[1]集計FORM!L282</f>
        <v>45</v>
      </c>
      <c r="H282" s="50">
        <f>[1]集計FORM!R282</f>
        <v>42</v>
      </c>
      <c r="I282" s="50">
        <f>[1]集計FORM!X282</f>
        <v>54</v>
      </c>
      <c r="J282" s="50">
        <f>[1]集計FORM!AD282</f>
        <v>70</v>
      </c>
      <c r="K282" s="50">
        <f>[1]集計FORM!AJ282</f>
        <v>77</v>
      </c>
      <c r="L282" s="50">
        <f>[1]集計FORM!AP282</f>
        <v>86</v>
      </c>
      <c r="M282" s="50">
        <f>[1]集計FORM!AV282</f>
        <v>78</v>
      </c>
      <c r="N282" s="50">
        <f>[1]集計FORM!BB282</f>
        <v>100</v>
      </c>
      <c r="O282" s="50">
        <f>[1]集計FORM!BH282</f>
        <v>118</v>
      </c>
      <c r="P282" s="50">
        <f>[1]集計FORM!BN282</f>
        <v>74</v>
      </c>
      <c r="Q282" s="50">
        <f>[1]集計FORM!BT282</f>
        <v>86</v>
      </c>
      <c r="R282" s="50">
        <f>[1]集計FORM!BZ282</f>
        <v>71</v>
      </c>
      <c r="S282" s="50">
        <f>[1]集計FORM!CF282</f>
        <v>74</v>
      </c>
      <c r="T282" s="50">
        <f>[1]集計FORM!CL282</f>
        <v>109</v>
      </c>
      <c r="U282" s="50">
        <f>[1]集計FORM!CR282</f>
        <v>73</v>
      </c>
      <c r="V282" s="50">
        <f>[1]集計FORM!CX282</f>
        <v>51</v>
      </c>
      <c r="W282" s="50">
        <f>[1]集計FORM!DD282</f>
        <v>40</v>
      </c>
      <c r="X282" s="50">
        <f>[1]集計FORM!DJ282</f>
        <v>19</v>
      </c>
      <c r="Y282" s="50">
        <f>[1]集計FORM!DP282</f>
        <v>5</v>
      </c>
      <c r="Z282" s="50">
        <f>[1]集計FORM!DV282</f>
        <v>0</v>
      </c>
      <c r="AA282" s="50">
        <f>[1]集計FORM!EB282</f>
        <v>0</v>
      </c>
      <c r="AB282" s="50">
        <f>[1]集計FORM!EH282</f>
        <v>0</v>
      </c>
      <c r="AC282" s="50">
        <f t="shared" si="4"/>
        <v>0</v>
      </c>
      <c r="AD282" s="50">
        <f>[1]集計FORM!EK282</f>
        <v>125</v>
      </c>
      <c r="AE282" s="50">
        <f>[1]集計FORM!EL282</f>
        <v>814</v>
      </c>
      <c r="AF282" s="50">
        <f>[1]集計FORM!EM282</f>
        <v>371</v>
      </c>
      <c r="AG282" s="50">
        <f>[1]集計FORM!EO282</f>
        <v>9.5</v>
      </c>
      <c r="AH282" s="50">
        <f>[1]集計FORM!EP282</f>
        <v>62.1</v>
      </c>
      <c r="AI282" s="50">
        <f>[1]集計FORM!EQ282</f>
        <v>28.3</v>
      </c>
      <c r="AJ282" s="48">
        <f>[1]集計FORM!ER282</f>
        <v>47.6</v>
      </c>
      <c r="AK282" s="50">
        <f>[1]集計FORM!ES282</f>
        <v>0</v>
      </c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48"/>
      <c r="ES282" s="50"/>
    </row>
    <row r="283" spans="1:149" x14ac:dyDescent="0.15">
      <c r="A283" s="44" t="s">
        <v>223</v>
      </c>
      <c r="B283" s="44" t="s">
        <v>224</v>
      </c>
      <c r="C283" s="44" t="s">
        <v>501</v>
      </c>
      <c r="D283">
        <v>2</v>
      </c>
      <c r="E283" s="50">
        <f>[1]集計FORM!E283</f>
        <v>1637</v>
      </c>
      <c r="F283" s="50">
        <f>[1]集計FORM!F283</f>
        <v>32</v>
      </c>
      <c r="G283" s="50">
        <f>[1]集計FORM!L283</f>
        <v>40</v>
      </c>
      <c r="H283" s="50">
        <f>[1]集計FORM!R283</f>
        <v>41</v>
      </c>
      <c r="I283" s="50">
        <f>[1]集計FORM!X283</f>
        <v>53</v>
      </c>
      <c r="J283" s="50">
        <f>[1]集計FORM!AD283</f>
        <v>98</v>
      </c>
      <c r="K283" s="50">
        <f>[1]集計FORM!AJ283</f>
        <v>103</v>
      </c>
      <c r="L283" s="50">
        <f>[1]集計FORM!AP283</f>
        <v>105</v>
      </c>
      <c r="M283" s="50">
        <f>[1]集計FORM!AV283</f>
        <v>105</v>
      </c>
      <c r="N283" s="50">
        <f>[1]集計FORM!BB283</f>
        <v>115</v>
      </c>
      <c r="O283" s="50">
        <f>[1]集計FORM!BH283</f>
        <v>122</v>
      </c>
      <c r="P283" s="50">
        <f>[1]集計FORM!BN283</f>
        <v>92</v>
      </c>
      <c r="Q283" s="50">
        <f>[1]集計FORM!BT283</f>
        <v>74</v>
      </c>
      <c r="R283" s="50">
        <f>[1]集計FORM!BZ283</f>
        <v>80</v>
      </c>
      <c r="S283" s="50">
        <f>[1]集計FORM!CF283</f>
        <v>89</v>
      </c>
      <c r="T283" s="50">
        <f>[1]集計FORM!CL283</f>
        <v>130</v>
      </c>
      <c r="U283" s="50">
        <f>[1]集計FORM!CR283</f>
        <v>127</v>
      </c>
      <c r="V283" s="50">
        <f>[1]集計FORM!CX283</f>
        <v>80</v>
      </c>
      <c r="W283" s="50">
        <f>[1]集計FORM!DD283</f>
        <v>81</v>
      </c>
      <c r="X283" s="50">
        <f>[1]集計FORM!DJ283</f>
        <v>49</v>
      </c>
      <c r="Y283" s="50">
        <f>[1]集計FORM!DP283</f>
        <v>17</v>
      </c>
      <c r="Z283" s="50">
        <f>[1]集計FORM!DV283</f>
        <v>4</v>
      </c>
      <c r="AA283" s="50">
        <f>[1]集計FORM!EB283</f>
        <v>0</v>
      </c>
      <c r="AB283" s="50">
        <f>[1]集計FORM!EH283</f>
        <v>0</v>
      </c>
      <c r="AC283" s="50">
        <f t="shared" si="4"/>
        <v>4</v>
      </c>
      <c r="AD283" s="50">
        <f>[1]集計FORM!EK283</f>
        <v>113</v>
      </c>
      <c r="AE283" s="50">
        <f>[1]集計FORM!EL283</f>
        <v>947</v>
      </c>
      <c r="AF283" s="50">
        <f>[1]集計FORM!EM283</f>
        <v>577</v>
      </c>
      <c r="AG283" s="50">
        <f>[1]集計FORM!EO283</f>
        <v>6.9</v>
      </c>
      <c r="AH283" s="50">
        <f>[1]集計FORM!EP283</f>
        <v>57.8</v>
      </c>
      <c r="AI283" s="50">
        <f>[1]集計FORM!EQ283</f>
        <v>35.200000000000003</v>
      </c>
      <c r="AJ283" s="48">
        <f>[1]集計FORM!ER283</f>
        <v>51.1</v>
      </c>
      <c r="AK283" s="50">
        <f>[1]集計FORM!ES283</f>
        <v>0</v>
      </c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48"/>
      <c r="ES283" s="50"/>
    </row>
    <row r="284" spans="1:149" x14ac:dyDescent="0.15">
      <c r="A284" s="44" t="s">
        <v>225</v>
      </c>
      <c r="B284" s="44" t="s">
        <v>226</v>
      </c>
      <c r="C284" s="44" t="s">
        <v>502</v>
      </c>
      <c r="D284">
        <v>0</v>
      </c>
      <c r="E284" s="50">
        <f>[1]集計FORM!E284</f>
        <v>2674</v>
      </c>
      <c r="F284" s="50">
        <f>[1]集計FORM!F284</f>
        <v>57</v>
      </c>
      <c r="G284" s="50">
        <f>[1]集計FORM!L284</f>
        <v>81</v>
      </c>
      <c r="H284" s="50">
        <f>[1]集計FORM!R284</f>
        <v>97</v>
      </c>
      <c r="I284" s="50">
        <f>[1]集計FORM!X284</f>
        <v>89</v>
      </c>
      <c r="J284" s="50">
        <f>[1]集計FORM!AD284</f>
        <v>152</v>
      </c>
      <c r="K284" s="50">
        <f>[1]集計FORM!AJ284</f>
        <v>119</v>
      </c>
      <c r="L284" s="50">
        <f>[1]集計FORM!AP284</f>
        <v>138</v>
      </c>
      <c r="M284" s="50">
        <f>[1]集計FORM!AV284</f>
        <v>123</v>
      </c>
      <c r="N284" s="50">
        <f>[1]集計FORM!BB284</f>
        <v>196</v>
      </c>
      <c r="O284" s="50">
        <f>[1]集計FORM!BH284</f>
        <v>197</v>
      </c>
      <c r="P284" s="50">
        <f>[1]集計FORM!BN284</f>
        <v>175</v>
      </c>
      <c r="Q284" s="50">
        <f>[1]集計FORM!BT284</f>
        <v>168</v>
      </c>
      <c r="R284" s="50">
        <f>[1]集計FORM!BZ284</f>
        <v>134</v>
      </c>
      <c r="S284" s="50">
        <f>[1]集計FORM!CF284</f>
        <v>150</v>
      </c>
      <c r="T284" s="50">
        <f>[1]集計FORM!CL284</f>
        <v>248</v>
      </c>
      <c r="U284" s="50">
        <f>[1]集計FORM!CR284</f>
        <v>192</v>
      </c>
      <c r="V284" s="50">
        <f>[1]集計FORM!CX284</f>
        <v>142</v>
      </c>
      <c r="W284" s="50">
        <f>[1]集計FORM!DD284</f>
        <v>131</v>
      </c>
      <c r="X284" s="50">
        <f>[1]集計FORM!DJ284</f>
        <v>61</v>
      </c>
      <c r="Y284" s="50">
        <f>[1]集計FORM!DP284</f>
        <v>18</v>
      </c>
      <c r="Z284" s="50">
        <f>[1]集計FORM!DV284</f>
        <v>5</v>
      </c>
      <c r="AA284" s="50">
        <f>[1]集計FORM!EB284</f>
        <v>1</v>
      </c>
      <c r="AB284" s="50">
        <f>[1]集計FORM!EH284</f>
        <v>0</v>
      </c>
      <c r="AC284" s="50">
        <f t="shared" si="4"/>
        <v>6</v>
      </c>
      <c r="AD284" s="50">
        <f>[1]集計FORM!EK284</f>
        <v>235</v>
      </c>
      <c r="AE284" s="50">
        <f>[1]集計FORM!EL284</f>
        <v>1491</v>
      </c>
      <c r="AF284" s="50">
        <f>[1]集計FORM!EM284</f>
        <v>948</v>
      </c>
      <c r="AG284" s="50">
        <f>[1]集計FORM!EO284</f>
        <v>8.8000000000000007</v>
      </c>
      <c r="AH284" s="50">
        <f>[1]集計FORM!EP284</f>
        <v>55.8</v>
      </c>
      <c r="AI284" s="50">
        <f>[1]集計FORM!EQ284</f>
        <v>35.5</v>
      </c>
      <c r="AJ284" s="48">
        <f>[1]集計FORM!ER284</f>
        <v>51.2</v>
      </c>
      <c r="AK284" s="50">
        <f>[1]集計FORM!ES284</f>
        <v>105</v>
      </c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48"/>
      <c r="ES284" s="50"/>
    </row>
    <row r="285" spans="1:149" x14ac:dyDescent="0.15">
      <c r="A285" s="44" t="s">
        <v>225</v>
      </c>
      <c r="B285" s="44" t="s">
        <v>226</v>
      </c>
      <c r="C285" s="44" t="s">
        <v>502</v>
      </c>
      <c r="D285">
        <v>1</v>
      </c>
      <c r="E285" s="50">
        <f>[1]集計FORM!E285</f>
        <v>1200</v>
      </c>
      <c r="F285" s="50">
        <f>[1]集計FORM!F285</f>
        <v>32</v>
      </c>
      <c r="G285" s="50">
        <f>[1]集計FORM!L285</f>
        <v>41</v>
      </c>
      <c r="H285" s="50">
        <f>[1]集計FORM!R285</f>
        <v>57</v>
      </c>
      <c r="I285" s="50">
        <f>[1]集計FORM!X285</f>
        <v>47</v>
      </c>
      <c r="J285" s="50">
        <f>[1]集計FORM!AD285</f>
        <v>88</v>
      </c>
      <c r="K285" s="50">
        <f>[1]集計FORM!AJ285</f>
        <v>54</v>
      </c>
      <c r="L285" s="50">
        <f>[1]集計FORM!AP285</f>
        <v>63</v>
      </c>
      <c r="M285" s="50">
        <f>[1]集計FORM!AV285</f>
        <v>58</v>
      </c>
      <c r="N285" s="50">
        <f>[1]集計FORM!BB285</f>
        <v>84</v>
      </c>
      <c r="O285" s="50">
        <f>[1]集計FORM!BH285</f>
        <v>92</v>
      </c>
      <c r="P285" s="50">
        <f>[1]集計FORM!BN285</f>
        <v>73</v>
      </c>
      <c r="Q285" s="50">
        <f>[1]集計FORM!BT285</f>
        <v>88</v>
      </c>
      <c r="R285" s="50">
        <f>[1]集計FORM!BZ285</f>
        <v>67</v>
      </c>
      <c r="S285" s="50">
        <f>[1]集計FORM!CF285</f>
        <v>65</v>
      </c>
      <c r="T285" s="50">
        <f>[1]集計FORM!CL285</f>
        <v>107</v>
      </c>
      <c r="U285" s="50">
        <f>[1]集計FORM!CR285</f>
        <v>84</v>
      </c>
      <c r="V285" s="50">
        <f>[1]集計FORM!CX285</f>
        <v>45</v>
      </c>
      <c r="W285" s="50">
        <f>[1]集計FORM!DD285</f>
        <v>42</v>
      </c>
      <c r="X285" s="50">
        <f>[1]集計FORM!DJ285</f>
        <v>11</v>
      </c>
      <c r="Y285" s="50">
        <f>[1]集計FORM!DP285</f>
        <v>2</v>
      </c>
      <c r="Z285" s="50">
        <f>[1]集計FORM!DV285</f>
        <v>0</v>
      </c>
      <c r="AA285" s="50">
        <f>[1]集計FORM!EB285</f>
        <v>0</v>
      </c>
      <c r="AB285" s="50">
        <f>[1]集計FORM!EH285</f>
        <v>0</v>
      </c>
      <c r="AC285" s="50">
        <f t="shared" si="4"/>
        <v>0</v>
      </c>
      <c r="AD285" s="50">
        <f>[1]集計FORM!EK285</f>
        <v>130</v>
      </c>
      <c r="AE285" s="50">
        <f>[1]集計FORM!EL285</f>
        <v>714</v>
      </c>
      <c r="AF285" s="50">
        <f>[1]集計FORM!EM285</f>
        <v>356</v>
      </c>
      <c r="AG285" s="50">
        <f>[1]集計FORM!EO285</f>
        <v>10.8</v>
      </c>
      <c r="AH285" s="50">
        <f>[1]集計FORM!EP285</f>
        <v>59.5</v>
      </c>
      <c r="AI285" s="50">
        <f>[1]集計FORM!EQ285</f>
        <v>29.7</v>
      </c>
      <c r="AJ285" s="48">
        <f>[1]集計FORM!ER285</f>
        <v>47.8</v>
      </c>
      <c r="AK285" s="50">
        <f>[1]集計FORM!ES285</f>
        <v>0</v>
      </c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48"/>
      <c r="ES285" s="50"/>
    </row>
    <row r="286" spans="1:149" x14ac:dyDescent="0.15">
      <c r="A286" s="44" t="s">
        <v>225</v>
      </c>
      <c r="B286" s="44" t="s">
        <v>226</v>
      </c>
      <c r="C286" s="44" t="s">
        <v>502</v>
      </c>
      <c r="D286">
        <v>2</v>
      </c>
      <c r="E286" s="50">
        <f>[1]集計FORM!E286</f>
        <v>1474</v>
      </c>
      <c r="F286" s="50">
        <f>[1]集計FORM!F286</f>
        <v>25</v>
      </c>
      <c r="G286" s="50">
        <f>[1]集計FORM!L286</f>
        <v>40</v>
      </c>
      <c r="H286" s="50">
        <f>[1]集計FORM!R286</f>
        <v>40</v>
      </c>
      <c r="I286" s="50">
        <f>[1]集計FORM!X286</f>
        <v>42</v>
      </c>
      <c r="J286" s="50">
        <f>[1]集計FORM!AD286</f>
        <v>64</v>
      </c>
      <c r="K286" s="50">
        <f>[1]集計FORM!AJ286</f>
        <v>65</v>
      </c>
      <c r="L286" s="50">
        <f>[1]集計FORM!AP286</f>
        <v>75</v>
      </c>
      <c r="M286" s="50">
        <f>[1]集計FORM!AV286</f>
        <v>65</v>
      </c>
      <c r="N286" s="50">
        <f>[1]集計FORM!BB286</f>
        <v>112</v>
      </c>
      <c r="O286" s="50">
        <f>[1]集計FORM!BH286</f>
        <v>105</v>
      </c>
      <c r="P286" s="50">
        <f>[1]集計FORM!BN286</f>
        <v>102</v>
      </c>
      <c r="Q286" s="50">
        <f>[1]集計FORM!BT286</f>
        <v>80</v>
      </c>
      <c r="R286" s="50">
        <f>[1]集計FORM!BZ286</f>
        <v>67</v>
      </c>
      <c r="S286" s="50">
        <f>[1]集計FORM!CF286</f>
        <v>85</v>
      </c>
      <c r="T286" s="50">
        <f>[1]集計FORM!CL286</f>
        <v>141</v>
      </c>
      <c r="U286" s="50">
        <f>[1]集計FORM!CR286</f>
        <v>108</v>
      </c>
      <c r="V286" s="50">
        <f>[1]集計FORM!CX286</f>
        <v>97</v>
      </c>
      <c r="W286" s="50">
        <f>[1]集計FORM!DD286</f>
        <v>89</v>
      </c>
      <c r="X286" s="50">
        <f>[1]集計FORM!DJ286</f>
        <v>50</v>
      </c>
      <c r="Y286" s="50">
        <f>[1]集計FORM!DP286</f>
        <v>16</v>
      </c>
      <c r="Z286" s="50">
        <f>[1]集計FORM!DV286</f>
        <v>5</v>
      </c>
      <c r="AA286" s="50">
        <f>[1]集計FORM!EB286</f>
        <v>1</v>
      </c>
      <c r="AB286" s="50">
        <f>[1]集計FORM!EH286</f>
        <v>0</v>
      </c>
      <c r="AC286" s="50">
        <f t="shared" si="4"/>
        <v>6</v>
      </c>
      <c r="AD286" s="50">
        <f>[1]集計FORM!EK286</f>
        <v>105</v>
      </c>
      <c r="AE286" s="50">
        <f>[1]集計FORM!EL286</f>
        <v>777</v>
      </c>
      <c r="AF286" s="50">
        <f>[1]集計FORM!EM286</f>
        <v>592</v>
      </c>
      <c r="AG286" s="50">
        <f>[1]集計FORM!EO286</f>
        <v>7.1</v>
      </c>
      <c r="AH286" s="50">
        <f>[1]集計FORM!EP286</f>
        <v>52.7</v>
      </c>
      <c r="AI286" s="50">
        <f>[1]集計FORM!EQ286</f>
        <v>40.200000000000003</v>
      </c>
      <c r="AJ286" s="48">
        <f>[1]集計FORM!ER286</f>
        <v>54.1</v>
      </c>
      <c r="AK286" s="50">
        <f>[1]集計FORM!ES286</f>
        <v>0</v>
      </c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48"/>
      <c r="ES286" s="50"/>
    </row>
    <row r="287" spans="1:149" x14ac:dyDescent="0.15">
      <c r="A287" s="44" t="s">
        <v>227</v>
      </c>
      <c r="B287" s="44" t="s">
        <v>228</v>
      </c>
      <c r="C287" s="44" t="s">
        <v>503</v>
      </c>
      <c r="D287">
        <v>0</v>
      </c>
      <c r="E287" s="50">
        <f>[1]集計FORM!E287</f>
        <v>2058</v>
      </c>
      <c r="F287" s="50">
        <f>[1]集計FORM!F287</f>
        <v>32</v>
      </c>
      <c r="G287" s="50">
        <f>[1]集計FORM!L287</f>
        <v>40</v>
      </c>
      <c r="H287" s="50">
        <f>[1]集計FORM!R287</f>
        <v>47</v>
      </c>
      <c r="I287" s="50">
        <f>[1]集計FORM!X287</f>
        <v>52</v>
      </c>
      <c r="J287" s="50">
        <f>[1]集計FORM!AD287</f>
        <v>164</v>
      </c>
      <c r="K287" s="50">
        <f>[1]集計FORM!AJ287</f>
        <v>140</v>
      </c>
      <c r="L287" s="50">
        <f>[1]集計FORM!AP287</f>
        <v>101</v>
      </c>
      <c r="M287" s="50">
        <f>[1]集計FORM!AV287</f>
        <v>114</v>
      </c>
      <c r="N287" s="50">
        <f>[1]集計FORM!BB287</f>
        <v>124</v>
      </c>
      <c r="O287" s="50">
        <f>[1]集計FORM!BH287</f>
        <v>129</v>
      </c>
      <c r="P287" s="50">
        <f>[1]集計FORM!BN287</f>
        <v>134</v>
      </c>
      <c r="Q287" s="50">
        <f>[1]集計FORM!BT287</f>
        <v>118</v>
      </c>
      <c r="R287" s="50">
        <f>[1]集計FORM!BZ287</f>
        <v>120</v>
      </c>
      <c r="S287" s="50">
        <f>[1]集計FORM!CF287</f>
        <v>137</v>
      </c>
      <c r="T287" s="50">
        <f>[1]集計FORM!CL287</f>
        <v>172</v>
      </c>
      <c r="U287" s="50">
        <f>[1]集計FORM!CR287</f>
        <v>130</v>
      </c>
      <c r="V287" s="50">
        <f>[1]集計FORM!CX287</f>
        <v>124</v>
      </c>
      <c r="W287" s="50">
        <f>[1]集計FORM!DD287</f>
        <v>100</v>
      </c>
      <c r="X287" s="50">
        <f>[1]集計FORM!DJ287</f>
        <v>54</v>
      </c>
      <c r="Y287" s="50">
        <f>[1]集計FORM!DP287</f>
        <v>21</v>
      </c>
      <c r="Z287" s="50">
        <f>[1]集計FORM!DV287</f>
        <v>5</v>
      </c>
      <c r="AA287" s="50">
        <f>[1]集計FORM!EB287</f>
        <v>0</v>
      </c>
      <c r="AB287" s="50">
        <f>[1]集計FORM!EH287</f>
        <v>0</v>
      </c>
      <c r="AC287" s="50">
        <f t="shared" si="4"/>
        <v>5</v>
      </c>
      <c r="AD287" s="50">
        <f>[1]集計FORM!EK287</f>
        <v>119</v>
      </c>
      <c r="AE287" s="50">
        <f>[1]集計FORM!EL287</f>
        <v>1196</v>
      </c>
      <c r="AF287" s="50">
        <f>[1]集計FORM!EM287</f>
        <v>743</v>
      </c>
      <c r="AG287" s="50">
        <f>[1]集計FORM!EO287</f>
        <v>5.8</v>
      </c>
      <c r="AH287" s="50">
        <f>[1]集計FORM!EP287</f>
        <v>58.1</v>
      </c>
      <c r="AI287" s="50">
        <f>[1]集計FORM!EQ287</f>
        <v>36.1</v>
      </c>
      <c r="AJ287" s="48">
        <f>[1]集計FORM!ER287</f>
        <v>51.9</v>
      </c>
      <c r="AK287" s="50">
        <f>[1]集計FORM!ES287</f>
        <v>104</v>
      </c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48"/>
      <c r="ES287" s="50"/>
    </row>
    <row r="288" spans="1:149" x14ac:dyDescent="0.15">
      <c r="A288" s="44" t="s">
        <v>227</v>
      </c>
      <c r="B288" s="44" t="s">
        <v>228</v>
      </c>
      <c r="C288" s="44" t="s">
        <v>503</v>
      </c>
      <c r="D288">
        <v>1</v>
      </c>
      <c r="E288" s="50">
        <f>[1]集計FORM!E288</f>
        <v>878</v>
      </c>
      <c r="F288" s="50">
        <f>[1]集計FORM!F288</f>
        <v>18</v>
      </c>
      <c r="G288" s="50">
        <f>[1]集計FORM!L288</f>
        <v>16</v>
      </c>
      <c r="H288" s="50">
        <f>[1]集計FORM!R288</f>
        <v>23</v>
      </c>
      <c r="I288" s="50">
        <f>[1]集計FORM!X288</f>
        <v>22</v>
      </c>
      <c r="J288" s="50">
        <f>[1]集計FORM!AD288</f>
        <v>54</v>
      </c>
      <c r="K288" s="50">
        <f>[1]集計FORM!AJ288</f>
        <v>57</v>
      </c>
      <c r="L288" s="50">
        <f>[1]集計FORM!AP288</f>
        <v>41</v>
      </c>
      <c r="M288" s="50">
        <f>[1]集計FORM!AV288</f>
        <v>59</v>
      </c>
      <c r="N288" s="50">
        <f>[1]集計FORM!BB288</f>
        <v>50</v>
      </c>
      <c r="O288" s="50">
        <f>[1]集計FORM!BH288</f>
        <v>50</v>
      </c>
      <c r="P288" s="50">
        <f>[1]集計FORM!BN288</f>
        <v>61</v>
      </c>
      <c r="Q288" s="50">
        <f>[1]集計FORM!BT288</f>
        <v>67</v>
      </c>
      <c r="R288" s="50">
        <f>[1]集計FORM!BZ288</f>
        <v>60</v>
      </c>
      <c r="S288" s="50">
        <f>[1]集計FORM!CF288</f>
        <v>66</v>
      </c>
      <c r="T288" s="50">
        <f>[1]集計FORM!CL288</f>
        <v>78</v>
      </c>
      <c r="U288" s="50">
        <f>[1]集計FORM!CR288</f>
        <v>54</v>
      </c>
      <c r="V288" s="50">
        <f>[1]集計FORM!CX288</f>
        <v>49</v>
      </c>
      <c r="W288" s="50">
        <f>[1]集計FORM!DD288</f>
        <v>29</v>
      </c>
      <c r="X288" s="50">
        <f>[1]集計FORM!DJ288</f>
        <v>17</v>
      </c>
      <c r="Y288" s="50">
        <f>[1]集計FORM!DP288</f>
        <v>7</v>
      </c>
      <c r="Z288" s="50">
        <f>[1]集計FORM!DV288</f>
        <v>0</v>
      </c>
      <c r="AA288" s="50">
        <f>[1]集計FORM!EB288</f>
        <v>0</v>
      </c>
      <c r="AB288" s="50">
        <f>[1]集計FORM!EH288</f>
        <v>0</v>
      </c>
      <c r="AC288" s="50">
        <f t="shared" si="4"/>
        <v>0</v>
      </c>
      <c r="AD288" s="50">
        <f>[1]集計FORM!EK288</f>
        <v>57</v>
      </c>
      <c r="AE288" s="50">
        <f>[1]集計FORM!EL288</f>
        <v>521</v>
      </c>
      <c r="AF288" s="50">
        <f>[1]集計FORM!EM288</f>
        <v>300</v>
      </c>
      <c r="AG288" s="50">
        <f>[1]集計FORM!EO288</f>
        <v>6.5</v>
      </c>
      <c r="AH288" s="50">
        <f>[1]集計FORM!EP288</f>
        <v>59.3</v>
      </c>
      <c r="AI288" s="50">
        <f>[1]集計FORM!EQ288</f>
        <v>34.200000000000003</v>
      </c>
      <c r="AJ288" s="48">
        <f>[1]集計FORM!ER288</f>
        <v>51.5</v>
      </c>
      <c r="AK288" s="50">
        <f>[1]集計FORM!ES288</f>
        <v>0</v>
      </c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48"/>
      <c r="ES288" s="50"/>
    </row>
    <row r="289" spans="1:149" x14ac:dyDescent="0.15">
      <c r="A289" s="44" t="s">
        <v>227</v>
      </c>
      <c r="B289" s="44" t="s">
        <v>228</v>
      </c>
      <c r="C289" s="44" t="s">
        <v>503</v>
      </c>
      <c r="D289">
        <v>2</v>
      </c>
      <c r="E289" s="50">
        <f>[1]集計FORM!E289</f>
        <v>1180</v>
      </c>
      <c r="F289" s="50">
        <f>[1]集計FORM!F289</f>
        <v>14</v>
      </c>
      <c r="G289" s="50">
        <f>[1]集計FORM!L289</f>
        <v>24</v>
      </c>
      <c r="H289" s="50">
        <f>[1]集計FORM!R289</f>
        <v>24</v>
      </c>
      <c r="I289" s="50">
        <f>[1]集計FORM!X289</f>
        <v>30</v>
      </c>
      <c r="J289" s="50">
        <f>[1]集計FORM!AD289</f>
        <v>110</v>
      </c>
      <c r="K289" s="50">
        <f>[1]集計FORM!AJ289</f>
        <v>83</v>
      </c>
      <c r="L289" s="50">
        <f>[1]集計FORM!AP289</f>
        <v>60</v>
      </c>
      <c r="M289" s="50">
        <f>[1]集計FORM!AV289</f>
        <v>55</v>
      </c>
      <c r="N289" s="50">
        <f>[1]集計FORM!BB289</f>
        <v>74</v>
      </c>
      <c r="O289" s="50">
        <f>[1]集計FORM!BH289</f>
        <v>79</v>
      </c>
      <c r="P289" s="50">
        <f>[1]集計FORM!BN289</f>
        <v>73</v>
      </c>
      <c r="Q289" s="50">
        <f>[1]集計FORM!BT289</f>
        <v>51</v>
      </c>
      <c r="R289" s="50">
        <f>[1]集計FORM!BZ289</f>
        <v>60</v>
      </c>
      <c r="S289" s="50">
        <f>[1]集計FORM!CF289</f>
        <v>71</v>
      </c>
      <c r="T289" s="50">
        <f>[1]集計FORM!CL289</f>
        <v>94</v>
      </c>
      <c r="U289" s="50">
        <f>[1]集計FORM!CR289</f>
        <v>76</v>
      </c>
      <c r="V289" s="50">
        <f>[1]集計FORM!CX289</f>
        <v>75</v>
      </c>
      <c r="W289" s="50">
        <f>[1]集計FORM!DD289</f>
        <v>71</v>
      </c>
      <c r="X289" s="50">
        <f>[1]集計FORM!DJ289</f>
        <v>37</v>
      </c>
      <c r="Y289" s="50">
        <f>[1]集計FORM!DP289</f>
        <v>14</v>
      </c>
      <c r="Z289" s="50">
        <f>[1]集計FORM!DV289</f>
        <v>5</v>
      </c>
      <c r="AA289" s="50">
        <f>[1]集計FORM!EB289</f>
        <v>0</v>
      </c>
      <c r="AB289" s="50">
        <f>[1]集計FORM!EH289</f>
        <v>0</v>
      </c>
      <c r="AC289" s="50">
        <f t="shared" si="4"/>
        <v>5</v>
      </c>
      <c r="AD289" s="50">
        <f>[1]集計FORM!EK289</f>
        <v>62</v>
      </c>
      <c r="AE289" s="50">
        <f>[1]集計FORM!EL289</f>
        <v>675</v>
      </c>
      <c r="AF289" s="50">
        <f>[1]集計FORM!EM289</f>
        <v>443</v>
      </c>
      <c r="AG289" s="50">
        <f>[1]集計FORM!EO289</f>
        <v>5.3</v>
      </c>
      <c r="AH289" s="50">
        <f>[1]集計FORM!EP289</f>
        <v>57.2</v>
      </c>
      <c r="AI289" s="50">
        <f>[1]集計FORM!EQ289</f>
        <v>37.5</v>
      </c>
      <c r="AJ289" s="48">
        <f>[1]集計FORM!ER289</f>
        <v>52.3</v>
      </c>
      <c r="AK289" s="50">
        <f>[1]集計FORM!ES289</f>
        <v>0</v>
      </c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48"/>
      <c r="ES289" s="50"/>
    </row>
    <row r="290" spans="1:149" x14ac:dyDescent="0.15">
      <c r="A290" s="44" t="s">
        <v>229</v>
      </c>
      <c r="B290" s="44" t="s">
        <v>230</v>
      </c>
      <c r="C290" s="44" t="s">
        <v>504</v>
      </c>
      <c r="D290">
        <v>0</v>
      </c>
      <c r="E290" s="50">
        <f>[1]集計FORM!E290</f>
        <v>3211</v>
      </c>
      <c r="F290" s="50">
        <f>[1]集計FORM!F290</f>
        <v>85</v>
      </c>
      <c r="G290" s="50">
        <f>[1]集計FORM!L290</f>
        <v>92</v>
      </c>
      <c r="H290" s="50">
        <f>[1]集計FORM!R290</f>
        <v>112</v>
      </c>
      <c r="I290" s="50">
        <f>[1]集計FORM!X290</f>
        <v>144</v>
      </c>
      <c r="J290" s="50">
        <f>[1]集計FORM!AD290</f>
        <v>212</v>
      </c>
      <c r="K290" s="50">
        <f>[1]集計FORM!AJ290</f>
        <v>149</v>
      </c>
      <c r="L290" s="50">
        <f>[1]集計FORM!AP290</f>
        <v>162</v>
      </c>
      <c r="M290" s="50">
        <f>[1]集計FORM!AV290</f>
        <v>181</v>
      </c>
      <c r="N290" s="50">
        <f>[1]集計FORM!BB290</f>
        <v>194</v>
      </c>
      <c r="O290" s="50">
        <f>[1]集計FORM!BH290</f>
        <v>237</v>
      </c>
      <c r="P290" s="50">
        <f>[1]集計FORM!BN290</f>
        <v>226</v>
      </c>
      <c r="Q290" s="50">
        <f>[1]集計FORM!BT290</f>
        <v>201</v>
      </c>
      <c r="R290" s="50">
        <f>[1]集計FORM!BZ290</f>
        <v>167</v>
      </c>
      <c r="S290" s="50">
        <f>[1]集計FORM!CF290</f>
        <v>165</v>
      </c>
      <c r="T290" s="50">
        <f>[1]集計FORM!CL290</f>
        <v>269</v>
      </c>
      <c r="U290" s="50">
        <f>[1]集計FORM!CR290</f>
        <v>210</v>
      </c>
      <c r="V290" s="50">
        <f>[1]集計FORM!CX290</f>
        <v>180</v>
      </c>
      <c r="W290" s="50">
        <f>[1]集計FORM!DD290</f>
        <v>141</v>
      </c>
      <c r="X290" s="50">
        <f>[1]集計FORM!DJ290</f>
        <v>65</v>
      </c>
      <c r="Y290" s="50">
        <f>[1]集計FORM!DP290</f>
        <v>17</v>
      </c>
      <c r="Z290" s="50">
        <f>[1]集計FORM!DV290</f>
        <v>1</v>
      </c>
      <c r="AA290" s="50">
        <f>[1]集計FORM!EB290</f>
        <v>1</v>
      </c>
      <c r="AB290" s="50">
        <f>[1]集計FORM!EH290</f>
        <v>0</v>
      </c>
      <c r="AC290" s="50">
        <f t="shared" si="4"/>
        <v>2</v>
      </c>
      <c r="AD290" s="50">
        <f>[1]集計FORM!EK290</f>
        <v>289</v>
      </c>
      <c r="AE290" s="50">
        <f>[1]集計FORM!EL290</f>
        <v>1873</v>
      </c>
      <c r="AF290" s="50">
        <f>[1]集計FORM!EM290</f>
        <v>1049</v>
      </c>
      <c r="AG290" s="50">
        <f>[1]集計FORM!EO290</f>
        <v>9</v>
      </c>
      <c r="AH290" s="50">
        <f>[1]集計FORM!EP290</f>
        <v>58.3</v>
      </c>
      <c r="AI290" s="50">
        <f>[1]集計FORM!EQ290</f>
        <v>32.700000000000003</v>
      </c>
      <c r="AJ290" s="48">
        <f>[1]集計FORM!ER290</f>
        <v>49.6</v>
      </c>
      <c r="AK290" s="50">
        <f>[1]集計FORM!ES290</f>
        <v>105</v>
      </c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48"/>
      <c r="ES290" s="50"/>
    </row>
    <row r="291" spans="1:149" x14ac:dyDescent="0.15">
      <c r="A291" s="44" t="s">
        <v>229</v>
      </c>
      <c r="B291" s="44" t="s">
        <v>230</v>
      </c>
      <c r="C291" s="44" t="s">
        <v>504</v>
      </c>
      <c r="D291">
        <v>1</v>
      </c>
      <c r="E291" s="50">
        <f>[1]集計FORM!E291</f>
        <v>1343</v>
      </c>
      <c r="F291" s="50">
        <f>[1]集計FORM!F291</f>
        <v>43</v>
      </c>
      <c r="G291" s="50">
        <f>[1]集計FORM!L291</f>
        <v>51</v>
      </c>
      <c r="H291" s="50">
        <f>[1]集計FORM!R291</f>
        <v>61</v>
      </c>
      <c r="I291" s="50">
        <f>[1]集計FORM!X291</f>
        <v>55</v>
      </c>
      <c r="J291" s="50">
        <f>[1]集計FORM!AD291</f>
        <v>55</v>
      </c>
      <c r="K291" s="50">
        <f>[1]集計FORM!AJ291</f>
        <v>72</v>
      </c>
      <c r="L291" s="50">
        <f>[1]集計FORM!AP291</f>
        <v>62</v>
      </c>
      <c r="M291" s="50">
        <f>[1]集計FORM!AV291</f>
        <v>71</v>
      </c>
      <c r="N291" s="50">
        <f>[1]集計FORM!BB291</f>
        <v>85</v>
      </c>
      <c r="O291" s="50">
        <f>[1]集計FORM!BH291</f>
        <v>115</v>
      </c>
      <c r="P291" s="50">
        <f>[1]集計FORM!BN291</f>
        <v>105</v>
      </c>
      <c r="Q291" s="50">
        <f>[1]集計FORM!BT291</f>
        <v>92</v>
      </c>
      <c r="R291" s="50">
        <f>[1]集計FORM!BZ291</f>
        <v>77</v>
      </c>
      <c r="S291" s="50">
        <f>[1]集計FORM!CF291</f>
        <v>77</v>
      </c>
      <c r="T291" s="50">
        <f>[1]集計FORM!CL291</f>
        <v>116</v>
      </c>
      <c r="U291" s="50">
        <f>[1]集計FORM!CR291</f>
        <v>73</v>
      </c>
      <c r="V291" s="50">
        <f>[1]集計FORM!CX291</f>
        <v>68</v>
      </c>
      <c r="W291" s="50">
        <f>[1]集計FORM!DD291</f>
        <v>46</v>
      </c>
      <c r="X291" s="50">
        <f>[1]集計FORM!DJ291</f>
        <v>16</v>
      </c>
      <c r="Y291" s="50">
        <f>[1]集計FORM!DP291</f>
        <v>3</v>
      </c>
      <c r="Z291" s="50">
        <f>[1]集計FORM!DV291</f>
        <v>0</v>
      </c>
      <c r="AA291" s="50">
        <f>[1]集計FORM!EB291</f>
        <v>0</v>
      </c>
      <c r="AB291" s="50">
        <f>[1]集計FORM!EH291</f>
        <v>0</v>
      </c>
      <c r="AC291" s="50">
        <f t="shared" si="4"/>
        <v>0</v>
      </c>
      <c r="AD291" s="50">
        <f>[1]集計FORM!EK291</f>
        <v>155</v>
      </c>
      <c r="AE291" s="50">
        <f>[1]集計FORM!EL291</f>
        <v>789</v>
      </c>
      <c r="AF291" s="50">
        <f>[1]集計FORM!EM291</f>
        <v>399</v>
      </c>
      <c r="AG291" s="50">
        <f>[1]集計FORM!EO291</f>
        <v>11.5</v>
      </c>
      <c r="AH291" s="50">
        <f>[1]集計FORM!EP291</f>
        <v>58.7</v>
      </c>
      <c r="AI291" s="50">
        <f>[1]集計FORM!EQ291</f>
        <v>29.7</v>
      </c>
      <c r="AJ291" s="48">
        <f>[1]集計FORM!ER291</f>
        <v>48.3</v>
      </c>
      <c r="AK291" s="50">
        <f>[1]集計FORM!ES291</f>
        <v>0</v>
      </c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48"/>
      <c r="ES291" s="50"/>
    </row>
    <row r="292" spans="1:149" x14ac:dyDescent="0.15">
      <c r="A292" s="44" t="s">
        <v>229</v>
      </c>
      <c r="B292" s="44" t="s">
        <v>230</v>
      </c>
      <c r="C292" s="44" t="s">
        <v>504</v>
      </c>
      <c r="D292">
        <v>2</v>
      </c>
      <c r="E292" s="50">
        <f>[1]集計FORM!E292</f>
        <v>1868</v>
      </c>
      <c r="F292" s="50">
        <f>[1]集計FORM!F292</f>
        <v>42</v>
      </c>
      <c r="G292" s="50">
        <f>[1]集計FORM!L292</f>
        <v>41</v>
      </c>
      <c r="H292" s="50">
        <f>[1]集計FORM!R292</f>
        <v>51</v>
      </c>
      <c r="I292" s="50">
        <f>[1]集計FORM!X292</f>
        <v>89</v>
      </c>
      <c r="J292" s="50">
        <f>[1]集計FORM!AD292</f>
        <v>157</v>
      </c>
      <c r="K292" s="50">
        <f>[1]集計FORM!AJ292</f>
        <v>77</v>
      </c>
      <c r="L292" s="50">
        <f>[1]集計FORM!AP292</f>
        <v>100</v>
      </c>
      <c r="M292" s="50">
        <f>[1]集計FORM!AV292</f>
        <v>110</v>
      </c>
      <c r="N292" s="50">
        <f>[1]集計FORM!BB292</f>
        <v>109</v>
      </c>
      <c r="O292" s="50">
        <f>[1]集計FORM!BH292</f>
        <v>122</v>
      </c>
      <c r="P292" s="50">
        <f>[1]集計FORM!BN292</f>
        <v>121</v>
      </c>
      <c r="Q292" s="50">
        <f>[1]集計FORM!BT292</f>
        <v>109</v>
      </c>
      <c r="R292" s="50">
        <f>[1]集計FORM!BZ292</f>
        <v>90</v>
      </c>
      <c r="S292" s="50">
        <f>[1]集計FORM!CF292</f>
        <v>88</v>
      </c>
      <c r="T292" s="50">
        <f>[1]集計FORM!CL292</f>
        <v>153</v>
      </c>
      <c r="U292" s="50">
        <f>[1]集計FORM!CR292</f>
        <v>137</v>
      </c>
      <c r="V292" s="50">
        <f>[1]集計FORM!CX292</f>
        <v>112</v>
      </c>
      <c r="W292" s="50">
        <f>[1]集計FORM!DD292</f>
        <v>95</v>
      </c>
      <c r="X292" s="50">
        <f>[1]集計FORM!DJ292</f>
        <v>49</v>
      </c>
      <c r="Y292" s="50">
        <f>[1]集計FORM!DP292</f>
        <v>14</v>
      </c>
      <c r="Z292" s="50">
        <f>[1]集計FORM!DV292</f>
        <v>1</v>
      </c>
      <c r="AA292" s="50">
        <f>[1]集計FORM!EB292</f>
        <v>1</v>
      </c>
      <c r="AB292" s="50">
        <f>[1]集計FORM!EH292</f>
        <v>0</v>
      </c>
      <c r="AC292" s="50">
        <f t="shared" si="4"/>
        <v>2</v>
      </c>
      <c r="AD292" s="50">
        <f>[1]集計FORM!EK292</f>
        <v>134</v>
      </c>
      <c r="AE292" s="50">
        <f>[1]集計FORM!EL292</f>
        <v>1084</v>
      </c>
      <c r="AF292" s="50">
        <f>[1]集計FORM!EM292</f>
        <v>650</v>
      </c>
      <c r="AG292" s="50">
        <f>[1]集計FORM!EO292</f>
        <v>7.2</v>
      </c>
      <c r="AH292" s="50">
        <f>[1]集計FORM!EP292</f>
        <v>58</v>
      </c>
      <c r="AI292" s="50">
        <f>[1]集計FORM!EQ292</f>
        <v>34.799999999999997</v>
      </c>
      <c r="AJ292" s="48">
        <f>[1]集計FORM!ER292</f>
        <v>50.6</v>
      </c>
      <c r="AK292" s="50">
        <f>[1]集計FORM!ES292</f>
        <v>0</v>
      </c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48"/>
      <c r="ES292" s="50"/>
    </row>
    <row r="293" spans="1:149" x14ac:dyDescent="0.15">
      <c r="A293" s="44" t="s">
        <v>231</v>
      </c>
      <c r="B293" s="44" t="s">
        <v>232</v>
      </c>
      <c r="C293" s="44" t="s">
        <v>505</v>
      </c>
      <c r="D293">
        <v>0</v>
      </c>
      <c r="E293" s="50">
        <f>[1]集計FORM!E293</f>
        <v>4817</v>
      </c>
      <c r="F293" s="50">
        <f>[1]集計FORM!F293</f>
        <v>91</v>
      </c>
      <c r="G293" s="50">
        <f>[1]集計FORM!L293</f>
        <v>166</v>
      </c>
      <c r="H293" s="50">
        <f>[1]集計FORM!R293</f>
        <v>158</v>
      </c>
      <c r="I293" s="50">
        <f>[1]集計FORM!X293</f>
        <v>180</v>
      </c>
      <c r="J293" s="50">
        <f>[1]集計FORM!AD293</f>
        <v>242</v>
      </c>
      <c r="K293" s="50">
        <f>[1]集計FORM!AJ293</f>
        <v>250</v>
      </c>
      <c r="L293" s="50">
        <f>[1]集計FORM!AP293</f>
        <v>252</v>
      </c>
      <c r="M293" s="50">
        <f>[1]集計FORM!AV293</f>
        <v>283</v>
      </c>
      <c r="N293" s="50">
        <f>[1]集計FORM!BB293</f>
        <v>271</v>
      </c>
      <c r="O293" s="50">
        <f>[1]集計FORM!BH293</f>
        <v>324</v>
      </c>
      <c r="P293" s="50">
        <f>[1]集計FORM!BN293</f>
        <v>310</v>
      </c>
      <c r="Q293" s="50">
        <f>[1]集計FORM!BT293</f>
        <v>292</v>
      </c>
      <c r="R293" s="50">
        <f>[1]集計FORM!BZ293</f>
        <v>297</v>
      </c>
      <c r="S293" s="50">
        <f>[1]集計FORM!CF293</f>
        <v>302</v>
      </c>
      <c r="T293" s="50">
        <f>[1]集計FORM!CL293</f>
        <v>426</v>
      </c>
      <c r="U293" s="50">
        <f>[1]集計FORM!CR293</f>
        <v>325</v>
      </c>
      <c r="V293" s="50">
        <f>[1]集計FORM!CX293</f>
        <v>256</v>
      </c>
      <c r="W293" s="50">
        <f>[1]集計FORM!DD293</f>
        <v>234</v>
      </c>
      <c r="X293" s="50">
        <f>[1]集計FORM!DJ293</f>
        <v>119</v>
      </c>
      <c r="Y293" s="50">
        <f>[1]集計FORM!DP293</f>
        <v>30</v>
      </c>
      <c r="Z293" s="50">
        <f>[1]集計FORM!DV293</f>
        <v>8</v>
      </c>
      <c r="AA293" s="50">
        <f>[1]集計FORM!EB293</f>
        <v>1</v>
      </c>
      <c r="AB293" s="50">
        <f>[1]集計FORM!EH293</f>
        <v>0</v>
      </c>
      <c r="AC293" s="50">
        <f t="shared" si="4"/>
        <v>9</v>
      </c>
      <c r="AD293" s="50">
        <f>[1]集計FORM!EK293</f>
        <v>415</v>
      </c>
      <c r="AE293" s="50">
        <f>[1]集計FORM!EL293</f>
        <v>2701</v>
      </c>
      <c r="AF293" s="50">
        <f>[1]集計FORM!EM293</f>
        <v>1701</v>
      </c>
      <c r="AG293" s="50">
        <f>[1]集計FORM!EO293</f>
        <v>8.6</v>
      </c>
      <c r="AH293" s="50">
        <f>[1]集計FORM!EP293</f>
        <v>56.1</v>
      </c>
      <c r="AI293" s="50">
        <f>[1]集計FORM!EQ293</f>
        <v>35.299999999999997</v>
      </c>
      <c r="AJ293" s="48">
        <f>[1]集計FORM!ER293</f>
        <v>51.2</v>
      </c>
      <c r="AK293" s="50">
        <f>[1]集計FORM!ES293</f>
        <v>105</v>
      </c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48"/>
      <c r="ES293" s="50"/>
    </row>
    <row r="294" spans="1:149" x14ac:dyDescent="0.15">
      <c r="A294" s="44" t="s">
        <v>231</v>
      </c>
      <c r="B294" s="44" t="s">
        <v>232</v>
      </c>
      <c r="C294" s="44" t="s">
        <v>505</v>
      </c>
      <c r="D294">
        <v>1</v>
      </c>
      <c r="E294" s="50">
        <f>[1]集計FORM!E294</f>
        <v>2211</v>
      </c>
      <c r="F294" s="50">
        <f>[1]集計FORM!F294</f>
        <v>46</v>
      </c>
      <c r="G294" s="50">
        <f>[1]集計FORM!L294</f>
        <v>99</v>
      </c>
      <c r="H294" s="50">
        <f>[1]集計FORM!R294</f>
        <v>74</v>
      </c>
      <c r="I294" s="50">
        <f>[1]集計FORM!X294</f>
        <v>95</v>
      </c>
      <c r="J294" s="50">
        <f>[1]集計FORM!AD294</f>
        <v>114</v>
      </c>
      <c r="K294" s="50">
        <f>[1]集計FORM!AJ294</f>
        <v>99</v>
      </c>
      <c r="L294" s="50">
        <f>[1]集計FORM!AP294</f>
        <v>131</v>
      </c>
      <c r="M294" s="50">
        <f>[1]集計FORM!AV294</f>
        <v>147</v>
      </c>
      <c r="N294" s="50">
        <f>[1]集計FORM!BB294</f>
        <v>128</v>
      </c>
      <c r="O294" s="50">
        <f>[1]集計FORM!BH294</f>
        <v>166</v>
      </c>
      <c r="P294" s="50">
        <f>[1]集計FORM!BN294</f>
        <v>143</v>
      </c>
      <c r="Q294" s="50">
        <f>[1]集計FORM!BT294</f>
        <v>143</v>
      </c>
      <c r="R294" s="50">
        <f>[1]集計FORM!BZ294</f>
        <v>152</v>
      </c>
      <c r="S294" s="50">
        <f>[1]集計FORM!CF294</f>
        <v>151</v>
      </c>
      <c r="T294" s="50">
        <f>[1]集計FORM!CL294</f>
        <v>185</v>
      </c>
      <c r="U294" s="50">
        <f>[1]集計FORM!CR294</f>
        <v>133</v>
      </c>
      <c r="V294" s="50">
        <f>[1]集計FORM!CX294</f>
        <v>96</v>
      </c>
      <c r="W294" s="50">
        <f>[1]集計FORM!DD294</f>
        <v>76</v>
      </c>
      <c r="X294" s="50">
        <f>[1]集計FORM!DJ294</f>
        <v>26</v>
      </c>
      <c r="Y294" s="50">
        <f>[1]集計FORM!DP294</f>
        <v>6</v>
      </c>
      <c r="Z294" s="50">
        <f>[1]集計FORM!DV294</f>
        <v>1</v>
      </c>
      <c r="AA294" s="50">
        <f>[1]集計FORM!EB294</f>
        <v>0</v>
      </c>
      <c r="AB294" s="50">
        <f>[1]集計FORM!EH294</f>
        <v>0</v>
      </c>
      <c r="AC294" s="50">
        <f t="shared" si="4"/>
        <v>1</v>
      </c>
      <c r="AD294" s="50">
        <f>[1]集計FORM!EK294</f>
        <v>219</v>
      </c>
      <c r="AE294" s="50">
        <f>[1]集計FORM!EL294</f>
        <v>1318</v>
      </c>
      <c r="AF294" s="50">
        <f>[1]集計FORM!EM294</f>
        <v>674</v>
      </c>
      <c r="AG294" s="50">
        <f>[1]集計FORM!EO294</f>
        <v>9.9</v>
      </c>
      <c r="AH294" s="50">
        <f>[1]集計FORM!EP294</f>
        <v>59.6</v>
      </c>
      <c r="AI294" s="50">
        <f>[1]集計FORM!EQ294</f>
        <v>30.5</v>
      </c>
      <c r="AJ294" s="48">
        <f>[1]集計FORM!ER294</f>
        <v>48.6</v>
      </c>
      <c r="AK294" s="50">
        <f>[1]集計FORM!ES294</f>
        <v>0</v>
      </c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48"/>
      <c r="ES294" s="50"/>
    </row>
    <row r="295" spans="1:149" x14ac:dyDescent="0.15">
      <c r="A295" s="44" t="s">
        <v>231</v>
      </c>
      <c r="B295" s="44" t="s">
        <v>232</v>
      </c>
      <c r="C295" s="44" t="s">
        <v>505</v>
      </c>
      <c r="D295">
        <v>2</v>
      </c>
      <c r="E295" s="50">
        <f>[1]集計FORM!E295</f>
        <v>2606</v>
      </c>
      <c r="F295" s="50">
        <f>[1]集計FORM!F295</f>
        <v>45</v>
      </c>
      <c r="G295" s="50">
        <f>[1]集計FORM!L295</f>
        <v>67</v>
      </c>
      <c r="H295" s="50">
        <f>[1]集計FORM!R295</f>
        <v>84</v>
      </c>
      <c r="I295" s="50">
        <f>[1]集計FORM!X295</f>
        <v>85</v>
      </c>
      <c r="J295" s="50">
        <f>[1]集計FORM!AD295</f>
        <v>128</v>
      </c>
      <c r="K295" s="50">
        <f>[1]集計FORM!AJ295</f>
        <v>151</v>
      </c>
      <c r="L295" s="50">
        <f>[1]集計FORM!AP295</f>
        <v>121</v>
      </c>
      <c r="M295" s="50">
        <f>[1]集計FORM!AV295</f>
        <v>136</v>
      </c>
      <c r="N295" s="50">
        <f>[1]集計FORM!BB295</f>
        <v>143</v>
      </c>
      <c r="O295" s="50">
        <f>[1]集計FORM!BH295</f>
        <v>158</v>
      </c>
      <c r="P295" s="50">
        <f>[1]集計FORM!BN295</f>
        <v>167</v>
      </c>
      <c r="Q295" s="50">
        <f>[1]集計FORM!BT295</f>
        <v>149</v>
      </c>
      <c r="R295" s="50">
        <f>[1]集計FORM!BZ295</f>
        <v>145</v>
      </c>
      <c r="S295" s="50">
        <f>[1]集計FORM!CF295</f>
        <v>151</v>
      </c>
      <c r="T295" s="50">
        <f>[1]集計FORM!CL295</f>
        <v>241</v>
      </c>
      <c r="U295" s="50">
        <f>[1]集計FORM!CR295</f>
        <v>192</v>
      </c>
      <c r="V295" s="50">
        <f>[1]集計FORM!CX295</f>
        <v>160</v>
      </c>
      <c r="W295" s="50">
        <f>[1]集計FORM!DD295</f>
        <v>158</v>
      </c>
      <c r="X295" s="50">
        <f>[1]集計FORM!DJ295</f>
        <v>93</v>
      </c>
      <c r="Y295" s="50">
        <f>[1]集計FORM!DP295</f>
        <v>24</v>
      </c>
      <c r="Z295" s="50">
        <f>[1]集計FORM!DV295</f>
        <v>7</v>
      </c>
      <c r="AA295" s="50">
        <f>[1]集計FORM!EB295</f>
        <v>1</v>
      </c>
      <c r="AB295" s="50">
        <f>[1]集計FORM!EH295</f>
        <v>0</v>
      </c>
      <c r="AC295" s="50">
        <f t="shared" si="4"/>
        <v>8</v>
      </c>
      <c r="AD295" s="50">
        <f>[1]集計FORM!EK295</f>
        <v>196</v>
      </c>
      <c r="AE295" s="50">
        <f>[1]集計FORM!EL295</f>
        <v>1383</v>
      </c>
      <c r="AF295" s="50">
        <f>[1]集計FORM!EM295</f>
        <v>1027</v>
      </c>
      <c r="AG295" s="50">
        <f>[1]集計FORM!EO295</f>
        <v>7.5</v>
      </c>
      <c r="AH295" s="50">
        <f>[1]集計FORM!EP295</f>
        <v>53.1</v>
      </c>
      <c r="AI295" s="50">
        <f>[1]集計FORM!EQ295</f>
        <v>39.4</v>
      </c>
      <c r="AJ295" s="48">
        <f>[1]集計FORM!ER295</f>
        <v>53.4</v>
      </c>
      <c r="AK295" s="50">
        <f>[1]集計FORM!ES295</f>
        <v>0</v>
      </c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48"/>
      <c r="ES295" s="50"/>
    </row>
    <row r="296" spans="1:149" x14ac:dyDescent="0.15">
      <c r="A296" s="44" t="s">
        <v>233</v>
      </c>
      <c r="B296" s="44" t="s">
        <v>234</v>
      </c>
      <c r="C296" s="44" t="s">
        <v>506</v>
      </c>
      <c r="D296">
        <v>0</v>
      </c>
      <c r="E296" s="50">
        <f>[1]集計FORM!E296</f>
        <v>4964</v>
      </c>
      <c r="F296" s="50">
        <f>[1]集計FORM!F296</f>
        <v>137</v>
      </c>
      <c r="G296" s="50">
        <f>[1]集計FORM!L296</f>
        <v>160</v>
      </c>
      <c r="H296" s="50">
        <f>[1]集計FORM!R296</f>
        <v>132</v>
      </c>
      <c r="I296" s="50">
        <f>[1]集計FORM!X296</f>
        <v>139</v>
      </c>
      <c r="J296" s="50">
        <f>[1]集計FORM!AD296</f>
        <v>278</v>
      </c>
      <c r="K296" s="50">
        <f>[1]集計FORM!AJ296</f>
        <v>249</v>
      </c>
      <c r="L296" s="50">
        <f>[1]集計FORM!AP296</f>
        <v>238</v>
      </c>
      <c r="M296" s="50">
        <f>[1]集計FORM!AV296</f>
        <v>274</v>
      </c>
      <c r="N296" s="50">
        <f>[1]集計FORM!BB296</f>
        <v>323</v>
      </c>
      <c r="O296" s="50">
        <f>[1]集計FORM!BH296</f>
        <v>303</v>
      </c>
      <c r="P296" s="50">
        <f>[1]集計FORM!BN296</f>
        <v>315</v>
      </c>
      <c r="Q296" s="50">
        <f>[1]集計FORM!BT296</f>
        <v>331</v>
      </c>
      <c r="R296" s="50">
        <f>[1]集計FORM!BZ296</f>
        <v>288</v>
      </c>
      <c r="S296" s="50">
        <f>[1]集計FORM!CF296</f>
        <v>337</v>
      </c>
      <c r="T296" s="50">
        <f>[1]集計FORM!CL296</f>
        <v>435</v>
      </c>
      <c r="U296" s="50">
        <f>[1]集計FORM!CR296</f>
        <v>330</v>
      </c>
      <c r="V296" s="50">
        <f>[1]集計FORM!CX296</f>
        <v>297</v>
      </c>
      <c r="W296" s="50">
        <f>[1]集計FORM!DD296</f>
        <v>228</v>
      </c>
      <c r="X296" s="50">
        <f>[1]集計FORM!DJ296</f>
        <v>129</v>
      </c>
      <c r="Y296" s="50">
        <f>[1]集計FORM!DP296</f>
        <v>33</v>
      </c>
      <c r="Z296" s="50">
        <f>[1]集計FORM!DV296</f>
        <v>8</v>
      </c>
      <c r="AA296" s="50">
        <f>[1]集計FORM!EB296</f>
        <v>0</v>
      </c>
      <c r="AB296" s="50">
        <f>[1]集計FORM!EH296</f>
        <v>0</v>
      </c>
      <c r="AC296" s="50">
        <f t="shared" si="4"/>
        <v>8</v>
      </c>
      <c r="AD296" s="50">
        <f>[1]集計FORM!EK296</f>
        <v>429</v>
      </c>
      <c r="AE296" s="50">
        <f>[1]集計FORM!EL296</f>
        <v>2738</v>
      </c>
      <c r="AF296" s="50">
        <f>[1]集計FORM!EM296</f>
        <v>1797</v>
      </c>
      <c r="AG296" s="50">
        <f>[1]集計FORM!EO296</f>
        <v>8.6</v>
      </c>
      <c r="AH296" s="50">
        <f>[1]集計FORM!EP296</f>
        <v>55.2</v>
      </c>
      <c r="AI296" s="50">
        <f>[1]集計FORM!EQ296</f>
        <v>36.200000000000003</v>
      </c>
      <c r="AJ296" s="48">
        <f>[1]集計FORM!ER296</f>
        <v>51.6</v>
      </c>
      <c r="AK296" s="50">
        <f>[1]集計FORM!ES296</f>
        <v>104</v>
      </c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48"/>
      <c r="ES296" s="50"/>
    </row>
    <row r="297" spans="1:149" x14ac:dyDescent="0.15">
      <c r="A297" s="44" t="s">
        <v>233</v>
      </c>
      <c r="B297" s="44" t="s">
        <v>234</v>
      </c>
      <c r="C297" s="44" t="s">
        <v>506</v>
      </c>
      <c r="D297">
        <v>1</v>
      </c>
      <c r="E297" s="50">
        <f>[1]集計FORM!E297</f>
        <v>2347</v>
      </c>
      <c r="F297" s="50">
        <f>[1]集計FORM!F297</f>
        <v>74</v>
      </c>
      <c r="G297" s="50">
        <f>[1]集計FORM!L297</f>
        <v>95</v>
      </c>
      <c r="H297" s="50">
        <f>[1]集計FORM!R297</f>
        <v>69</v>
      </c>
      <c r="I297" s="50">
        <f>[1]集計FORM!X297</f>
        <v>73</v>
      </c>
      <c r="J297" s="50">
        <f>[1]集計FORM!AD297</f>
        <v>128</v>
      </c>
      <c r="K297" s="50">
        <f>[1]集計FORM!AJ297</f>
        <v>127</v>
      </c>
      <c r="L297" s="50">
        <f>[1]集計FORM!AP297</f>
        <v>125</v>
      </c>
      <c r="M297" s="50">
        <f>[1]集計FORM!AV297</f>
        <v>136</v>
      </c>
      <c r="N297" s="50">
        <f>[1]集計FORM!BB297</f>
        <v>180</v>
      </c>
      <c r="O297" s="50">
        <f>[1]集計FORM!BH297</f>
        <v>151</v>
      </c>
      <c r="P297" s="50">
        <f>[1]集計FORM!BN297</f>
        <v>152</v>
      </c>
      <c r="Q297" s="50">
        <f>[1]集計FORM!BT297</f>
        <v>166</v>
      </c>
      <c r="R297" s="50">
        <f>[1]集計FORM!BZ297</f>
        <v>144</v>
      </c>
      <c r="S297" s="50">
        <f>[1]集計FORM!CF297</f>
        <v>157</v>
      </c>
      <c r="T297" s="50">
        <f>[1]集計FORM!CL297</f>
        <v>213</v>
      </c>
      <c r="U297" s="50">
        <f>[1]集計FORM!CR297</f>
        <v>136</v>
      </c>
      <c r="V297" s="50">
        <f>[1]集計FORM!CX297</f>
        <v>122</v>
      </c>
      <c r="W297" s="50">
        <f>[1]集計FORM!DD297</f>
        <v>68</v>
      </c>
      <c r="X297" s="50">
        <f>[1]集計FORM!DJ297</f>
        <v>23</v>
      </c>
      <c r="Y297" s="50">
        <f>[1]集計FORM!DP297</f>
        <v>6</v>
      </c>
      <c r="Z297" s="50">
        <f>[1]集計FORM!DV297</f>
        <v>2</v>
      </c>
      <c r="AA297" s="50">
        <f>[1]集計FORM!EB297</f>
        <v>0</v>
      </c>
      <c r="AB297" s="50">
        <f>[1]集計FORM!EH297</f>
        <v>0</v>
      </c>
      <c r="AC297" s="50">
        <f t="shared" si="4"/>
        <v>2</v>
      </c>
      <c r="AD297" s="50">
        <f>[1]集計FORM!EK297</f>
        <v>238</v>
      </c>
      <c r="AE297" s="50">
        <f>[1]集計FORM!EL297</f>
        <v>1382</v>
      </c>
      <c r="AF297" s="50">
        <f>[1]集計FORM!EM297</f>
        <v>727</v>
      </c>
      <c r="AG297" s="50">
        <f>[1]集計FORM!EO297</f>
        <v>10.1</v>
      </c>
      <c r="AH297" s="50">
        <f>[1]集計FORM!EP297</f>
        <v>58.9</v>
      </c>
      <c r="AI297" s="50">
        <f>[1]集計FORM!EQ297</f>
        <v>31</v>
      </c>
      <c r="AJ297" s="48">
        <f>[1]集計FORM!ER297</f>
        <v>48.6</v>
      </c>
      <c r="AK297" s="50">
        <f>[1]集計FORM!ES297</f>
        <v>0</v>
      </c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48"/>
      <c r="ES297" s="50"/>
    </row>
    <row r="298" spans="1:149" x14ac:dyDescent="0.15">
      <c r="A298" s="44" t="s">
        <v>233</v>
      </c>
      <c r="B298" s="44" t="s">
        <v>234</v>
      </c>
      <c r="C298" s="44" t="s">
        <v>506</v>
      </c>
      <c r="D298">
        <v>2</v>
      </c>
      <c r="E298" s="50">
        <f>[1]集計FORM!E298</f>
        <v>2617</v>
      </c>
      <c r="F298" s="50">
        <f>[1]集計FORM!F298</f>
        <v>63</v>
      </c>
      <c r="G298" s="50">
        <f>[1]集計FORM!L298</f>
        <v>65</v>
      </c>
      <c r="H298" s="50">
        <f>[1]集計FORM!R298</f>
        <v>63</v>
      </c>
      <c r="I298" s="50">
        <f>[1]集計FORM!X298</f>
        <v>66</v>
      </c>
      <c r="J298" s="50">
        <f>[1]集計FORM!AD298</f>
        <v>150</v>
      </c>
      <c r="K298" s="50">
        <f>[1]集計FORM!AJ298</f>
        <v>122</v>
      </c>
      <c r="L298" s="50">
        <f>[1]集計FORM!AP298</f>
        <v>113</v>
      </c>
      <c r="M298" s="50">
        <f>[1]集計FORM!AV298</f>
        <v>138</v>
      </c>
      <c r="N298" s="50">
        <f>[1]集計FORM!BB298</f>
        <v>143</v>
      </c>
      <c r="O298" s="50">
        <f>[1]集計FORM!BH298</f>
        <v>152</v>
      </c>
      <c r="P298" s="50">
        <f>[1]集計FORM!BN298</f>
        <v>163</v>
      </c>
      <c r="Q298" s="50">
        <f>[1]集計FORM!BT298</f>
        <v>165</v>
      </c>
      <c r="R298" s="50">
        <f>[1]集計FORM!BZ298</f>
        <v>144</v>
      </c>
      <c r="S298" s="50">
        <f>[1]集計FORM!CF298</f>
        <v>180</v>
      </c>
      <c r="T298" s="50">
        <f>[1]集計FORM!CL298</f>
        <v>222</v>
      </c>
      <c r="U298" s="50">
        <f>[1]集計FORM!CR298</f>
        <v>194</v>
      </c>
      <c r="V298" s="50">
        <f>[1]集計FORM!CX298</f>
        <v>175</v>
      </c>
      <c r="W298" s="50">
        <f>[1]集計FORM!DD298</f>
        <v>160</v>
      </c>
      <c r="X298" s="50">
        <f>[1]集計FORM!DJ298</f>
        <v>106</v>
      </c>
      <c r="Y298" s="50">
        <f>[1]集計FORM!DP298</f>
        <v>27</v>
      </c>
      <c r="Z298" s="50">
        <f>[1]集計FORM!DV298</f>
        <v>6</v>
      </c>
      <c r="AA298" s="50">
        <f>[1]集計FORM!EB298</f>
        <v>0</v>
      </c>
      <c r="AB298" s="50">
        <f>[1]集計FORM!EH298</f>
        <v>0</v>
      </c>
      <c r="AC298" s="50">
        <f t="shared" si="4"/>
        <v>6</v>
      </c>
      <c r="AD298" s="50">
        <f>[1]集計FORM!EK298</f>
        <v>191</v>
      </c>
      <c r="AE298" s="50">
        <f>[1]集計FORM!EL298</f>
        <v>1356</v>
      </c>
      <c r="AF298" s="50">
        <f>[1]集計FORM!EM298</f>
        <v>1070</v>
      </c>
      <c r="AG298" s="50">
        <f>[1]集計FORM!EO298</f>
        <v>7.3</v>
      </c>
      <c r="AH298" s="50">
        <f>[1]集計FORM!EP298</f>
        <v>51.8</v>
      </c>
      <c r="AI298" s="50">
        <f>[1]集計FORM!EQ298</f>
        <v>40.9</v>
      </c>
      <c r="AJ298" s="48">
        <f>[1]集計FORM!ER298</f>
        <v>54.2</v>
      </c>
      <c r="AK298" s="50">
        <f>[1]集計FORM!ES298</f>
        <v>0</v>
      </c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48"/>
      <c r="ES298" s="50"/>
    </row>
    <row r="299" spans="1:149" x14ac:dyDescent="0.15">
      <c r="A299" s="44" t="s">
        <v>235</v>
      </c>
      <c r="B299" s="44" t="s">
        <v>236</v>
      </c>
      <c r="C299" s="44" t="s">
        <v>507</v>
      </c>
      <c r="D299">
        <v>0</v>
      </c>
      <c r="E299" s="50">
        <f>[1]集計FORM!E299</f>
        <v>4535</v>
      </c>
      <c r="F299" s="50">
        <f>[1]集計FORM!F299</f>
        <v>155</v>
      </c>
      <c r="G299" s="50">
        <f>[1]集計FORM!L299</f>
        <v>166</v>
      </c>
      <c r="H299" s="50">
        <f>[1]集計FORM!R299</f>
        <v>172</v>
      </c>
      <c r="I299" s="50">
        <f>[1]集計FORM!X299</f>
        <v>163</v>
      </c>
      <c r="J299" s="50">
        <f>[1]集計FORM!AD299</f>
        <v>209</v>
      </c>
      <c r="K299" s="50">
        <f>[1]集計FORM!AJ299</f>
        <v>180</v>
      </c>
      <c r="L299" s="50">
        <f>[1]集計FORM!AP299</f>
        <v>241</v>
      </c>
      <c r="M299" s="50">
        <f>[1]集計FORM!AV299</f>
        <v>241</v>
      </c>
      <c r="N299" s="50">
        <f>[1]集計FORM!BB299</f>
        <v>282</v>
      </c>
      <c r="O299" s="50">
        <f>[1]集計FORM!BH299</f>
        <v>337</v>
      </c>
      <c r="P299" s="50">
        <f>[1]集計FORM!BN299</f>
        <v>316</v>
      </c>
      <c r="Q299" s="50">
        <f>[1]集計FORM!BT299</f>
        <v>270</v>
      </c>
      <c r="R299" s="50">
        <f>[1]集計FORM!BZ299</f>
        <v>296</v>
      </c>
      <c r="S299" s="50">
        <f>[1]集計FORM!CF299</f>
        <v>307</v>
      </c>
      <c r="T299" s="50">
        <f>[1]集計FORM!CL299</f>
        <v>369</v>
      </c>
      <c r="U299" s="50">
        <f>[1]集計FORM!CR299</f>
        <v>283</v>
      </c>
      <c r="V299" s="50">
        <f>[1]集計FORM!CX299</f>
        <v>244</v>
      </c>
      <c r="W299" s="50">
        <f>[1]集計FORM!DD299</f>
        <v>187</v>
      </c>
      <c r="X299" s="50">
        <f>[1]集計FORM!DJ299</f>
        <v>73</v>
      </c>
      <c r="Y299" s="50">
        <f>[1]集計FORM!DP299</f>
        <v>37</v>
      </c>
      <c r="Z299" s="50">
        <f>[1]集計FORM!DV299</f>
        <v>7</v>
      </c>
      <c r="AA299" s="50">
        <f>[1]集計FORM!EB299</f>
        <v>0</v>
      </c>
      <c r="AB299" s="50">
        <f>[1]集計FORM!EH299</f>
        <v>0</v>
      </c>
      <c r="AC299" s="50">
        <f t="shared" si="4"/>
        <v>7</v>
      </c>
      <c r="AD299" s="50">
        <f>[1]集計FORM!EK299</f>
        <v>493</v>
      </c>
      <c r="AE299" s="50">
        <f>[1]集計FORM!EL299</f>
        <v>2535</v>
      </c>
      <c r="AF299" s="50">
        <f>[1]集計FORM!EM299</f>
        <v>1507</v>
      </c>
      <c r="AG299" s="50">
        <f>[1]集計FORM!EO299</f>
        <v>10.9</v>
      </c>
      <c r="AH299" s="50">
        <f>[1]集計FORM!EP299</f>
        <v>55.9</v>
      </c>
      <c r="AI299" s="50">
        <f>[1]集計FORM!EQ299</f>
        <v>33.200000000000003</v>
      </c>
      <c r="AJ299" s="48">
        <f>[1]集計FORM!ER299</f>
        <v>49.9</v>
      </c>
      <c r="AK299" s="50">
        <f>[1]集計FORM!ES299</f>
        <v>104</v>
      </c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48"/>
      <c r="ES299" s="50"/>
    </row>
    <row r="300" spans="1:149" x14ac:dyDescent="0.15">
      <c r="A300" s="44" t="s">
        <v>235</v>
      </c>
      <c r="B300" s="44" t="s">
        <v>236</v>
      </c>
      <c r="C300" s="44" t="s">
        <v>507</v>
      </c>
      <c r="D300">
        <v>1</v>
      </c>
      <c r="E300" s="50">
        <f>[1]集計FORM!E300</f>
        <v>2130</v>
      </c>
      <c r="F300" s="50">
        <f>[1]集計FORM!F300</f>
        <v>89</v>
      </c>
      <c r="G300" s="50">
        <f>[1]集計FORM!L300</f>
        <v>84</v>
      </c>
      <c r="H300" s="50">
        <f>[1]集計FORM!R300</f>
        <v>88</v>
      </c>
      <c r="I300" s="50">
        <f>[1]集計FORM!X300</f>
        <v>75</v>
      </c>
      <c r="J300" s="50">
        <f>[1]集計FORM!AD300</f>
        <v>105</v>
      </c>
      <c r="K300" s="50">
        <f>[1]集計FORM!AJ300</f>
        <v>84</v>
      </c>
      <c r="L300" s="50">
        <f>[1]集計FORM!AP300</f>
        <v>124</v>
      </c>
      <c r="M300" s="50">
        <f>[1]集計FORM!AV300</f>
        <v>108</v>
      </c>
      <c r="N300" s="50">
        <f>[1]集計FORM!BB300</f>
        <v>148</v>
      </c>
      <c r="O300" s="50">
        <f>[1]集計FORM!BH300</f>
        <v>169</v>
      </c>
      <c r="P300" s="50">
        <f>[1]集計FORM!BN300</f>
        <v>147</v>
      </c>
      <c r="Q300" s="50">
        <f>[1]集計FORM!BT300</f>
        <v>134</v>
      </c>
      <c r="R300" s="50">
        <f>[1]集計FORM!BZ300</f>
        <v>144</v>
      </c>
      <c r="S300" s="50">
        <f>[1]集計FORM!CF300</f>
        <v>150</v>
      </c>
      <c r="T300" s="50">
        <f>[1]集計FORM!CL300</f>
        <v>178</v>
      </c>
      <c r="U300" s="50">
        <f>[1]集計FORM!CR300</f>
        <v>125</v>
      </c>
      <c r="V300" s="50">
        <f>[1]集計FORM!CX300</f>
        <v>85</v>
      </c>
      <c r="W300" s="50">
        <f>[1]集計FORM!DD300</f>
        <v>67</v>
      </c>
      <c r="X300" s="50">
        <f>[1]集計FORM!DJ300</f>
        <v>21</v>
      </c>
      <c r="Y300" s="50">
        <f>[1]集計FORM!DP300</f>
        <v>5</v>
      </c>
      <c r="Z300" s="50">
        <f>[1]集計FORM!DV300</f>
        <v>0</v>
      </c>
      <c r="AA300" s="50">
        <f>[1]集計FORM!EB300</f>
        <v>0</v>
      </c>
      <c r="AB300" s="50">
        <f>[1]集計FORM!EH300</f>
        <v>0</v>
      </c>
      <c r="AC300" s="50">
        <f t="shared" si="4"/>
        <v>0</v>
      </c>
      <c r="AD300" s="50">
        <f>[1]集計FORM!EK300</f>
        <v>261</v>
      </c>
      <c r="AE300" s="50">
        <f>[1]集計FORM!EL300</f>
        <v>1238</v>
      </c>
      <c r="AF300" s="50">
        <f>[1]集計FORM!EM300</f>
        <v>631</v>
      </c>
      <c r="AG300" s="50">
        <f>[1]集計FORM!EO300</f>
        <v>12.3</v>
      </c>
      <c r="AH300" s="50">
        <f>[1]集計FORM!EP300</f>
        <v>58.1</v>
      </c>
      <c r="AI300" s="50">
        <f>[1]集計FORM!EQ300</f>
        <v>29.6</v>
      </c>
      <c r="AJ300" s="48">
        <f>[1]集計FORM!ER300</f>
        <v>47.7</v>
      </c>
      <c r="AK300" s="50">
        <f>[1]集計FORM!ES300</f>
        <v>0</v>
      </c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48"/>
      <c r="ES300" s="50"/>
    </row>
    <row r="301" spans="1:149" x14ac:dyDescent="0.15">
      <c r="A301" s="44" t="s">
        <v>235</v>
      </c>
      <c r="B301" s="44" t="s">
        <v>236</v>
      </c>
      <c r="C301" s="44" t="s">
        <v>507</v>
      </c>
      <c r="D301">
        <v>2</v>
      </c>
      <c r="E301" s="50">
        <f>[1]集計FORM!E301</f>
        <v>2405</v>
      </c>
      <c r="F301" s="50">
        <f>[1]集計FORM!F301</f>
        <v>66</v>
      </c>
      <c r="G301" s="50">
        <f>[1]集計FORM!L301</f>
        <v>82</v>
      </c>
      <c r="H301" s="50">
        <f>[1]集計FORM!R301</f>
        <v>84</v>
      </c>
      <c r="I301" s="50">
        <f>[1]集計FORM!X301</f>
        <v>88</v>
      </c>
      <c r="J301" s="50">
        <f>[1]集計FORM!AD301</f>
        <v>104</v>
      </c>
      <c r="K301" s="50">
        <f>[1]集計FORM!AJ301</f>
        <v>96</v>
      </c>
      <c r="L301" s="50">
        <f>[1]集計FORM!AP301</f>
        <v>117</v>
      </c>
      <c r="M301" s="50">
        <f>[1]集計FORM!AV301</f>
        <v>133</v>
      </c>
      <c r="N301" s="50">
        <f>[1]集計FORM!BB301</f>
        <v>134</v>
      </c>
      <c r="O301" s="50">
        <f>[1]集計FORM!BH301</f>
        <v>168</v>
      </c>
      <c r="P301" s="50">
        <f>[1]集計FORM!BN301</f>
        <v>169</v>
      </c>
      <c r="Q301" s="50">
        <f>[1]集計FORM!BT301</f>
        <v>136</v>
      </c>
      <c r="R301" s="50">
        <f>[1]集計FORM!BZ301</f>
        <v>152</v>
      </c>
      <c r="S301" s="50">
        <f>[1]集計FORM!CF301</f>
        <v>157</v>
      </c>
      <c r="T301" s="50">
        <f>[1]集計FORM!CL301</f>
        <v>191</v>
      </c>
      <c r="U301" s="50">
        <f>[1]集計FORM!CR301</f>
        <v>158</v>
      </c>
      <c r="V301" s="50">
        <f>[1]集計FORM!CX301</f>
        <v>159</v>
      </c>
      <c r="W301" s="50">
        <f>[1]集計FORM!DD301</f>
        <v>120</v>
      </c>
      <c r="X301" s="50">
        <f>[1]集計FORM!DJ301</f>
        <v>52</v>
      </c>
      <c r="Y301" s="50">
        <f>[1]集計FORM!DP301</f>
        <v>32</v>
      </c>
      <c r="Z301" s="50">
        <f>[1]集計FORM!DV301</f>
        <v>7</v>
      </c>
      <c r="AA301" s="50">
        <f>[1]集計FORM!EB301</f>
        <v>0</v>
      </c>
      <c r="AB301" s="50">
        <f>[1]集計FORM!EH301</f>
        <v>0</v>
      </c>
      <c r="AC301" s="50">
        <f t="shared" si="4"/>
        <v>7</v>
      </c>
      <c r="AD301" s="50">
        <f>[1]集計FORM!EK301</f>
        <v>232</v>
      </c>
      <c r="AE301" s="50">
        <f>[1]集計FORM!EL301</f>
        <v>1297</v>
      </c>
      <c r="AF301" s="50">
        <f>[1]集計FORM!EM301</f>
        <v>876</v>
      </c>
      <c r="AG301" s="50">
        <f>[1]集計FORM!EO301</f>
        <v>9.6</v>
      </c>
      <c r="AH301" s="50">
        <f>[1]集計FORM!EP301</f>
        <v>53.9</v>
      </c>
      <c r="AI301" s="50">
        <f>[1]集計FORM!EQ301</f>
        <v>36.4</v>
      </c>
      <c r="AJ301" s="48">
        <f>[1]集計FORM!ER301</f>
        <v>51.8</v>
      </c>
      <c r="AK301" s="50">
        <f>[1]集計FORM!ES301</f>
        <v>0</v>
      </c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48"/>
      <c r="ES301" s="50"/>
    </row>
    <row r="302" spans="1:149" x14ac:dyDescent="0.15">
      <c r="A302" s="44" t="s">
        <v>803</v>
      </c>
      <c r="B302" s="44" t="s">
        <v>237</v>
      </c>
      <c r="C302" s="44" t="s">
        <v>413</v>
      </c>
      <c r="D302">
        <v>0</v>
      </c>
      <c r="E302" s="50">
        <f>[1]集計FORM!E302</f>
        <v>130140</v>
      </c>
      <c r="F302" s="50">
        <f>[1]集計FORM!F302</f>
        <v>4367</v>
      </c>
      <c r="G302" s="50">
        <f>[1]集計FORM!L302</f>
        <v>4778</v>
      </c>
      <c r="H302" s="50">
        <f>[1]集計FORM!R302</f>
        <v>5117</v>
      </c>
      <c r="I302" s="50">
        <f>[1]集計FORM!X302</f>
        <v>5738</v>
      </c>
      <c r="J302" s="50">
        <f>[1]集計FORM!AD302</f>
        <v>7001</v>
      </c>
      <c r="K302" s="50">
        <f>[1]集計FORM!AJ302</f>
        <v>6661</v>
      </c>
      <c r="L302" s="50">
        <f>[1]集計FORM!AP302</f>
        <v>6495</v>
      </c>
      <c r="M302" s="50">
        <f>[1]集計FORM!AV302</f>
        <v>7043</v>
      </c>
      <c r="N302" s="50">
        <f>[1]集計FORM!BB302</f>
        <v>8557</v>
      </c>
      <c r="O302" s="50">
        <f>[1]集計FORM!BH302</f>
        <v>10830</v>
      </c>
      <c r="P302" s="50">
        <f>[1]集計FORM!BN302</f>
        <v>9598</v>
      </c>
      <c r="Q302" s="50">
        <f>[1]集計FORM!BT302</f>
        <v>7976</v>
      </c>
      <c r="R302" s="50">
        <f>[1]集計FORM!BZ302</f>
        <v>6709</v>
      </c>
      <c r="S302" s="50">
        <f>[1]集計FORM!CF302</f>
        <v>7645</v>
      </c>
      <c r="T302" s="50">
        <f>[1]集計FORM!CL302</f>
        <v>11068</v>
      </c>
      <c r="U302" s="50">
        <f>[1]集計FORM!CR302</f>
        <v>8776</v>
      </c>
      <c r="V302" s="50">
        <f>[1]集計FORM!CX302</f>
        <v>6027</v>
      </c>
      <c r="W302" s="50">
        <f>[1]集計FORM!DD302</f>
        <v>3692</v>
      </c>
      <c r="X302" s="50">
        <f>[1]集計FORM!DJ302</f>
        <v>1519</v>
      </c>
      <c r="Y302" s="50">
        <f>[1]集計FORM!DP302</f>
        <v>466</v>
      </c>
      <c r="Z302" s="50">
        <f>[1]集計FORM!DV302</f>
        <v>74</v>
      </c>
      <c r="AA302" s="50">
        <f>[1]集計FORM!EB302</f>
        <v>3</v>
      </c>
      <c r="AB302" s="50">
        <f>[1]集計FORM!EH302</f>
        <v>0</v>
      </c>
      <c r="AC302" s="50">
        <f t="shared" si="4"/>
        <v>77</v>
      </c>
      <c r="AD302" s="50">
        <f>[1]集計FORM!EK302</f>
        <v>14262</v>
      </c>
      <c r="AE302" s="50">
        <f>[1]集計FORM!EL302</f>
        <v>76608</v>
      </c>
      <c r="AF302" s="50">
        <f>[1]集計FORM!EM302</f>
        <v>39270</v>
      </c>
      <c r="AG302" s="50">
        <f>[1]集計FORM!EO302</f>
        <v>11</v>
      </c>
      <c r="AH302" s="50">
        <f>[1]集計FORM!EP302</f>
        <v>58.9</v>
      </c>
      <c r="AI302" s="50">
        <f>[1]集計FORM!EQ302</f>
        <v>30.2</v>
      </c>
      <c r="AJ302" s="48">
        <f>[1]集計FORM!ER302</f>
        <v>47.9</v>
      </c>
      <c r="AK302" s="50">
        <f>[1]集計FORM!ES302</f>
        <v>105</v>
      </c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48"/>
      <c r="ES302" s="50"/>
    </row>
    <row r="303" spans="1:149" x14ac:dyDescent="0.15">
      <c r="A303" s="44" t="s">
        <v>803</v>
      </c>
      <c r="B303" s="44" t="s">
        <v>237</v>
      </c>
      <c r="C303" s="44" t="s">
        <v>413</v>
      </c>
      <c r="D303">
        <v>1</v>
      </c>
      <c r="E303" s="50">
        <f>[1]集計FORM!E303</f>
        <v>61955</v>
      </c>
      <c r="F303" s="50">
        <f>[1]集計FORM!F303</f>
        <v>2278</v>
      </c>
      <c r="G303" s="50">
        <f>[1]集計FORM!L303</f>
        <v>2447</v>
      </c>
      <c r="H303" s="50">
        <f>[1]集計FORM!R303</f>
        <v>2639</v>
      </c>
      <c r="I303" s="50">
        <f>[1]集計FORM!X303</f>
        <v>2837</v>
      </c>
      <c r="J303" s="50">
        <f>[1]集計FORM!AD303</f>
        <v>3430</v>
      </c>
      <c r="K303" s="50">
        <f>[1]集計FORM!AJ303</f>
        <v>3279</v>
      </c>
      <c r="L303" s="50">
        <f>[1]集計FORM!AP303</f>
        <v>3251</v>
      </c>
      <c r="M303" s="50">
        <f>[1]集計FORM!AV303</f>
        <v>3400</v>
      </c>
      <c r="N303" s="50">
        <f>[1]集計FORM!BB303</f>
        <v>4283</v>
      </c>
      <c r="O303" s="50">
        <f>[1]集計FORM!BH303</f>
        <v>5334</v>
      </c>
      <c r="P303" s="50">
        <f>[1]集計FORM!BN303</f>
        <v>4739</v>
      </c>
      <c r="Q303" s="50">
        <f>[1]集計FORM!BT303</f>
        <v>3946</v>
      </c>
      <c r="R303" s="50">
        <f>[1]集計FORM!BZ303</f>
        <v>3277</v>
      </c>
      <c r="S303" s="50">
        <f>[1]集計FORM!CF303</f>
        <v>3582</v>
      </c>
      <c r="T303" s="50">
        <f>[1]集計FORM!CL303</f>
        <v>5003</v>
      </c>
      <c r="U303" s="50">
        <f>[1]集計FORM!CR303</f>
        <v>3787</v>
      </c>
      <c r="V303" s="50">
        <f>[1]集計FORM!CX303</f>
        <v>2611</v>
      </c>
      <c r="W303" s="50">
        <f>[1]集計FORM!DD303</f>
        <v>1317</v>
      </c>
      <c r="X303" s="50">
        <f>[1]集計FORM!DJ303</f>
        <v>423</v>
      </c>
      <c r="Y303" s="50">
        <f>[1]集計FORM!DP303</f>
        <v>81</v>
      </c>
      <c r="Z303" s="50">
        <f>[1]集計FORM!DV303</f>
        <v>11</v>
      </c>
      <c r="AA303" s="50">
        <f>[1]集計FORM!EB303</f>
        <v>0</v>
      </c>
      <c r="AB303" s="50">
        <f>[1]集計FORM!EH303</f>
        <v>0</v>
      </c>
      <c r="AC303" s="50">
        <f t="shared" si="4"/>
        <v>11</v>
      </c>
      <c r="AD303" s="50">
        <f>[1]集計FORM!EK303</f>
        <v>7364</v>
      </c>
      <c r="AE303" s="50">
        <f>[1]集計FORM!EL303</f>
        <v>37776</v>
      </c>
      <c r="AF303" s="50">
        <f>[1]集計FORM!EM303</f>
        <v>16815</v>
      </c>
      <c r="AG303" s="50">
        <f>[1]集計FORM!EO303</f>
        <v>11.9</v>
      </c>
      <c r="AH303" s="50">
        <f>[1]集計FORM!EP303</f>
        <v>61</v>
      </c>
      <c r="AI303" s="50">
        <f>[1]集計FORM!EQ303</f>
        <v>27.1</v>
      </c>
      <c r="AJ303" s="48">
        <f>[1]集計FORM!ER303</f>
        <v>46.3</v>
      </c>
      <c r="AK303" s="50">
        <f>[1]集計FORM!ES303</f>
        <v>0</v>
      </c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48"/>
      <c r="ES303" s="50"/>
    </row>
    <row r="304" spans="1:149" x14ac:dyDescent="0.15">
      <c r="A304" s="44" t="s">
        <v>803</v>
      </c>
      <c r="B304" s="44" t="s">
        <v>237</v>
      </c>
      <c r="C304" s="44" t="s">
        <v>413</v>
      </c>
      <c r="D304">
        <v>2</v>
      </c>
      <c r="E304" s="50">
        <f>[1]集計FORM!E304</f>
        <v>68185</v>
      </c>
      <c r="F304" s="50">
        <f>[1]集計FORM!F304</f>
        <v>2089</v>
      </c>
      <c r="G304" s="50">
        <f>[1]集計FORM!L304</f>
        <v>2331</v>
      </c>
      <c r="H304" s="50">
        <f>[1]集計FORM!R304</f>
        <v>2478</v>
      </c>
      <c r="I304" s="50">
        <f>[1]集計FORM!X304</f>
        <v>2901</v>
      </c>
      <c r="J304" s="50">
        <f>[1]集計FORM!AD304</f>
        <v>3571</v>
      </c>
      <c r="K304" s="50">
        <f>[1]集計FORM!AJ304</f>
        <v>3382</v>
      </c>
      <c r="L304" s="50">
        <f>[1]集計FORM!AP304</f>
        <v>3244</v>
      </c>
      <c r="M304" s="50">
        <f>[1]集計FORM!AV304</f>
        <v>3643</v>
      </c>
      <c r="N304" s="50">
        <f>[1]集計FORM!BB304</f>
        <v>4274</v>
      </c>
      <c r="O304" s="50">
        <f>[1]集計FORM!BH304</f>
        <v>5496</v>
      </c>
      <c r="P304" s="50">
        <f>[1]集計FORM!BN304</f>
        <v>4859</v>
      </c>
      <c r="Q304" s="50">
        <f>[1]集計FORM!BT304</f>
        <v>4030</v>
      </c>
      <c r="R304" s="50">
        <f>[1]集計FORM!BZ304</f>
        <v>3432</v>
      </c>
      <c r="S304" s="50">
        <f>[1]集計FORM!CF304</f>
        <v>4063</v>
      </c>
      <c r="T304" s="50">
        <f>[1]集計FORM!CL304</f>
        <v>6065</v>
      </c>
      <c r="U304" s="50">
        <f>[1]集計FORM!CR304</f>
        <v>4989</v>
      </c>
      <c r="V304" s="50">
        <f>[1]集計FORM!CX304</f>
        <v>3416</v>
      </c>
      <c r="W304" s="50">
        <f>[1]集計FORM!DD304</f>
        <v>2375</v>
      </c>
      <c r="X304" s="50">
        <f>[1]集計FORM!DJ304</f>
        <v>1096</v>
      </c>
      <c r="Y304" s="50">
        <f>[1]集計FORM!DP304</f>
        <v>385</v>
      </c>
      <c r="Z304" s="50">
        <f>[1]集計FORM!DV304</f>
        <v>63</v>
      </c>
      <c r="AA304" s="50">
        <f>[1]集計FORM!EB304</f>
        <v>3</v>
      </c>
      <c r="AB304" s="50">
        <f>[1]集計FORM!EH304</f>
        <v>0</v>
      </c>
      <c r="AC304" s="50">
        <f t="shared" si="4"/>
        <v>66</v>
      </c>
      <c r="AD304" s="50">
        <f>[1]集計FORM!EK304</f>
        <v>6898</v>
      </c>
      <c r="AE304" s="50">
        <f>[1]集計FORM!EL304</f>
        <v>38832</v>
      </c>
      <c r="AF304" s="50">
        <f>[1]集計FORM!EM304</f>
        <v>22455</v>
      </c>
      <c r="AG304" s="50">
        <f>[1]集計FORM!EO304</f>
        <v>10.1</v>
      </c>
      <c r="AH304" s="50">
        <f>[1]集計FORM!EP304</f>
        <v>57</v>
      </c>
      <c r="AI304" s="50">
        <f>[1]集計FORM!EQ304</f>
        <v>32.9</v>
      </c>
      <c r="AJ304" s="48">
        <f>[1]集計FORM!ER304</f>
        <v>49.3</v>
      </c>
      <c r="AK304" s="50">
        <f>[1]集計FORM!ES304</f>
        <v>0</v>
      </c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48"/>
      <c r="ES304" s="50"/>
    </row>
    <row r="305" spans="1:149" x14ac:dyDescent="0.15">
      <c r="A305" s="44" t="s">
        <v>238</v>
      </c>
      <c r="B305" s="44" t="s">
        <v>239</v>
      </c>
      <c r="C305" s="44" t="s">
        <v>508</v>
      </c>
      <c r="D305">
        <v>0</v>
      </c>
      <c r="E305" s="50">
        <f>[1]集計FORM!E305</f>
        <v>36706</v>
      </c>
      <c r="F305" s="50">
        <f>[1]集計FORM!F305</f>
        <v>1382</v>
      </c>
      <c r="G305" s="50">
        <f>[1]集計FORM!L305</f>
        <v>1461</v>
      </c>
      <c r="H305" s="50">
        <f>[1]集計FORM!R305</f>
        <v>1379</v>
      </c>
      <c r="I305" s="50">
        <f>[1]集計FORM!X305</f>
        <v>1428</v>
      </c>
      <c r="J305" s="50">
        <f>[1]集計FORM!AD305</f>
        <v>1908</v>
      </c>
      <c r="K305" s="50">
        <f>[1]集計FORM!AJ305</f>
        <v>1909</v>
      </c>
      <c r="L305" s="50">
        <f>[1]集計FORM!AP305</f>
        <v>2023</v>
      </c>
      <c r="M305" s="50">
        <f>[1]集計FORM!AV305</f>
        <v>2192</v>
      </c>
      <c r="N305" s="50">
        <f>[1]集計FORM!BB305</f>
        <v>2474</v>
      </c>
      <c r="O305" s="50">
        <f>[1]集計FORM!BH305</f>
        <v>3065</v>
      </c>
      <c r="P305" s="50">
        <f>[1]集計FORM!BN305</f>
        <v>2677</v>
      </c>
      <c r="Q305" s="50">
        <f>[1]集計FORM!BT305</f>
        <v>2164</v>
      </c>
      <c r="R305" s="50">
        <f>[1]集計FORM!BZ305</f>
        <v>1842</v>
      </c>
      <c r="S305" s="50">
        <f>[1]集計FORM!CF305</f>
        <v>1947</v>
      </c>
      <c r="T305" s="50">
        <f>[1]集計FORM!CL305</f>
        <v>2996</v>
      </c>
      <c r="U305" s="50">
        <f>[1]集計FORM!CR305</f>
        <v>2523</v>
      </c>
      <c r="V305" s="50">
        <f>[1]集計FORM!CX305</f>
        <v>1714</v>
      </c>
      <c r="W305" s="50">
        <f>[1]集計FORM!DD305</f>
        <v>1051</v>
      </c>
      <c r="X305" s="50">
        <f>[1]集計FORM!DJ305</f>
        <v>439</v>
      </c>
      <c r="Y305" s="50">
        <f>[1]集計FORM!DP305</f>
        <v>109</v>
      </c>
      <c r="Z305" s="50">
        <f>[1]集計FORM!DV305</f>
        <v>22</v>
      </c>
      <c r="AA305" s="50">
        <f>[1]集計FORM!EB305</f>
        <v>1</v>
      </c>
      <c r="AB305" s="50">
        <f>[1]集計FORM!EH305</f>
        <v>0</v>
      </c>
      <c r="AC305" s="50">
        <f t="shared" si="4"/>
        <v>23</v>
      </c>
      <c r="AD305" s="50">
        <f>[1]集計FORM!EK305</f>
        <v>4222</v>
      </c>
      <c r="AE305" s="50">
        <f>[1]集計FORM!EL305</f>
        <v>21682</v>
      </c>
      <c r="AF305" s="50">
        <f>[1]集計FORM!EM305</f>
        <v>10802</v>
      </c>
      <c r="AG305" s="50">
        <f>[1]集計FORM!EO305</f>
        <v>11.5</v>
      </c>
      <c r="AH305" s="50">
        <f>[1]集計FORM!EP305</f>
        <v>59.1</v>
      </c>
      <c r="AI305" s="50">
        <f>[1]集計FORM!EQ305</f>
        <v>29.4</v>
      </c>
      <c r="AJ305" s="48">
        <f>[1]集計FORM!ER305</f>
        <v>47.5</v>
      </c>
      <c r="AK305" s="50">
        <f>[1]集計FORM!ES305</f>
        <v>105</v>
      </c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48"/>
      <c r="ES305" s="50"/>
    </row>
    <row r="306" spans="1:149" x14ac:dyDescent="0.15">
      <c r="A306" s="44" t="s">
        <v>238</v>
      </c>
      <c r="B306" s="44" t="s">
        <v>239</v>
      </c>
      <c r="C306" s="44" t="s">
        <v>508</v>
      </c>
      <c r="D306">
        <v>1</v>
      </c>
      <c r="E306" s="50">
        <f>[1]集計FORM!E306</f>
        <v>17119</v>
      </c>
      <c r="F306" s="50">
        <f>[1]集計FORM!F306</f>
        <v>726</v>
      </c>
      <c r="G306" s="50">
        <f>[1]集計FORM!L306</f>
        <v>737</v>
      </c>
      <c r="H306" s="50">
        <f>[1]集計FORM!R306</f>
        <v>689</v>
      </c>
      <c r="I306" s="50">
        <f>[1]集計FORM!X306</f>
        <v>714</v>
      </c>
      <c r="J306" s="50">
        <f>[1]集計FORM!AD306</f>
        <v>912</v>
      </c>
      <c r="K306" s="50">
        <f>[1]集計FORM!AJ306</f>
        <v>913</v>
      </c>
      <c r="L306" s="50">
        <f>[1]集計FORM!AP306</f>
        <v>983</v>
      </c>
      <c r="M306" s="50">
        <f>[1]集計FORM!AV306</f>
        <v>1013</v>
      </c>
      <c r="N306" s="50">
        <f>[1]集計FORM!BB306</f>
        <v>1206</v>
      </c>
      <c r="O306" s="50">
        <f>[1]集計FORM!BH306</f>
        <v>1487</v>
      </c>
      <c r="P306" s="50">
        <f>[1]集計FORM!BN306</f>
        <v>1297</v>
      </c>
      <c r="Q306" s="50">
        <f>[1]集計FORM!BT306</f>
        <v>1034</v>
      </c>
      <c r="R306" s="50">
        <f>[1]集計FORM!BZ306</f>
        <v>893</v>
      </c>
      <c r="S306" s="50">
        <f>[1]集計FORM!CF306</f>
        <v>898</v>
      </c>
      <c r="T306" s="50">
        <f>[1]集計FORM!CL306</f>
        <v>1324</v>
      </c>
      <c r="U306" s="50">
        <f>[1]集計FORM!CR306</f>
        <v>1033</v>
      </c>
      <c r="V306" s="50">
        <f>[1]集計FORM!CX306</f>
        <v>740</v>
      </c>
      <c r="W306" s="50">
        <f>[1]集計FORM!DD306</f>
        <v>360</v>
      </c>
      <c r="X306" s="50">
        <f>[1]集計FORM!DJ306</f>
        <v>133</v>
      </c>
      <c r="Y306" s="50">
        <f>[1]集計FORM!DP306</f>
        <v>21</v>
      </c>
      <c r="Z306" s="50">
        <f>[1]集計FORM!DV306</f>
        <v>6</v>
      </c>
      <c r="AA306" s="50">
        <f>[1]集計FORM!EB306</f>
        <v>0</v>
      </c>
      <c r="AB306" s="50">
        <f>[1]集計FORM!EH306</f>
        <v>0</v>
      </c>
      <c r="AC306" s="50">
        <f t="shared" si="4"/>
        <v>6</v>
      </c>
      <c r="AD306" s="50">
        <f>[1]集計FORM!EK306</f>
        <v>2152</v>
      </c>
      <c r="AE306" s="50">
        <f>[1]集計FORM!EL306</f>
        <v>10452</v>
      </c>
      <c r="AF306" s="50">
        <f>[1]集計FORM!EM306</f>
        <v>4515</v>
      </c>
      <c r="AG306" s="50">
        <f>[1]集計FORM!EO306</f>
        <v>12.6</v>
      </c>
      <c r="AH306" s="50">
        <f>[1]集計FORM!EP306</f>
        <v>61.1</v>
      </c>
      <c r="AI306" s="50">
        <f>[1]集計FORM!EQ306</f>
        <v>26.4</v>
      </c>
      <c r="AJ306" s="48">
        <f>[1]集計FORM!ER306</f>
        <v>45.8</v>
      </c>
      <c r="AK306" s="50">
        <f>[1]集計FORM!ES306</f>
        <v>0</v>
      </c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48"/>
      <c r="ES306" s="50"/>
    </row>
    <row r="307" spans="1:149" x14ac:dyDescent="0.15">
      <c r="A307" s="44" t="s">
        <v>238</v>
      </c>
      <c r="B307" s="44" t="s">
        <v>239</v>
      </c>
      <c r="C307" s="44" t="s">
        <v>508</v>
      </c>
      <c r="D307">
        <v>2</v>
      </c>
      <c r="E307" s="50">
        <f>[1]集計FORM!E307</f>
        <v>19587</v>
      </c>
      <c r="F307" s="50">
        <f>[1]集計FORM!F307</f>
        <v>656</v>
      </c>
      <c r="G307" s="50">
        <f>[1]集計FORM!L307</f>
        <v>724</v>
      </c>
      <c r="H307" s="50">
        <f>[1]集計FORM!R307</f>
        <v>690</v>
      </c>
      <c r="I307" s="50">
        <f>[1]集計FORM!X307</f>
        <v>714</v>
      </c>
      <c r="J307" s="50">
        <f>[1]集計FORM!AD307</f>
        <v>996</v>
      </c>
      <c r="K307" s="50">
        <f>[1]集計FORM!AJ307</f>
        <v>996</v>
      </c>
      <c r="L307" s="50">
        <f>[1]集計FORM!AP307</f>
        <v>1040</v>
      </c>
      <c r="M307" s="50">
        <f>[1]集計FORM!AV307</f>
        <v>1179</v>
      </c>
      <c r="N307" s="50">
        <f>[1]集計FORM!BB307</f>
        <v>1268</v>
      </c>
      <c r="O307" s="50">
        <f>[1]集計FORM!BH307</f>
        <v>1578</v>
      </c>
      <c r="P307" s="50">
        <f>[1]集計FORM!BN307</f>
        <v>1380</v>
      </c>
      <c r="Q307" s="50">
        <f>[1]集計FORM!BT307</f>
        <v>1130</v>
      </c>
      <c r="R307" s="50">
        <f>[1]集計FORM!BZ307</f>
        <v>949</v>
      </c>
      <c r="S307" s="50">
        <f>[1]集計FORM!CF307</f>
        <v>1049</v>
      </c>
      <c r="T307" s="50">
        <f>[1]集計FORM!CL307</f>
        <v>1672</v>
      </c>
      <c r="U307" s="50">
        <f>[1]集計FORM!CR307</f>
        <v>1490</v>
      </c>
      <c r="V307" s="50">
        <f>[1]集計FORM!CX307</f>
        <v>974</v>
      </c>
      <c r="W307" s="50">
        <f>[1]集計FORM!DD307</f>
        <v>691</v>
      </c>
      <c r="X307" s="50">
        <f>[1]集計FORM!DJ307</f>
        <v>306</v>
      </c>
      <c r="Y307" s="50">
        <f>[1]集計FORM!DP307</f>
        <v>88</v>
      </c>
      <c r="Z307" s="50">
        <f>[1]集計FORM!DV307</f>
        <v>16</v>
      </c>
      <c r="AA307" s="50">
        <f>[1]集計FORM!EB307</f>
        <v>1</v>
      </c>
      <c r="AB307" s="50">
        <f>[1]集計FORM!EH307</f>
        <v>0</v>
      </c>
      <c r="AC307" s="50">
        <f t="shared" si="4"/>
        <v>17</v>
      </c>
      <c r="AD307" s="50">
        <f>[1]集計FORM!EK307</f>
        <v>2070</v>
      </c>
      <c r="AE307" s="50">
        <f>[1]集計FORM!EL307</f>
        <v>11230</v>
      </c>
      <c r="AF307" s="50">
        <f>[1]集計FORM!EM307</f>
        <v>6287</v>
      </c>
      <c r="AG307" s="50">
        <f>[1]集計FORM!EO307</f>
        <v>10.6</v>
      </c>
      <c r="AH307" s="50">
        <f>[1]集計FORM!EP307</f>
        <v>57.3</v>
      </c>
      <c r="AI307" s="50">
        <f>[1]集計FORM!EQ307</f>
        <v>32.1</v>
      </c>
      <c r="AJ307" s="48">
        <f>[1]集計FORM!ER307</f>
        <v>48.9</v>
      </c>
      <c r="AK307" s="50">
        <f>[1]集計FORM!ES307</f>
        <v>0</v>
      </c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48"/>
      <c r="ES307" s="50"/>
    </row>
    <row r="308" spans="1:149" x14ac:dyDescent="0.15">
      <c r="A308" s="44" t="s">
        <v>240</v>
      </c>
      <c r="B308" s="44" t="s">
        <v>241</v>
      </c>
      <c r="C308" s="44" t="s">
        <v>509</v>
      </c>
      <c r="D308">
        <v>0</v>
      </c>
      <c r="E308" s="50">
        <f>[1]集計FORM!E308</f>
        <v>19910</v>
      </c>
      <c r="F308" s="50">
        <f>[1]集計FORM!F308</f>
        <v>578</v>
      </c>
      <c r="G308" s="50">
        <f>[1]集計FORM!L308</f>
        <v>697</v>
      </c>
      <c r="H308" s="50">
        <f>[1]集計FORM!R308</f>
        <v>770</v>
      </c>
      <c r="I308" s="50">
        <f>[1]集計FORM!X308</f>
        <v>809</v>
      </c>
      <c r="J308" s="50">
        <f>[1]集計FORM!AD308</f>
        <v>1031</v>
      </c>
      <c r="K308" s="50">
        <f>[1]集計FORM!AJ308</f>
        <v>904</v>
      </c>
      <c r="L308" s="50">
        <f>[1]集計FORM!AP308</f>
        <v>940</v>
      </c>
      <c r="M308" s="50">
        <f>[1]集計FORM!AV308</f>
        <v>1039</v>
      </c>
      <c r="N308" s="50">
        <f>[1]集計FORM!BB308</f>
        <v>1313</v>
      </c>
      <c r="O308" s="50">
        <f>[1]集計FORM!BH308</f>
        <v>1608</v>
      </c>
      <c r="P308" s="50">
        <f>[1]集計FORM!BN308</f>
        <v>1422</v>
      </c>
      <c r="Q308" s="50">
        <f>[1]集計FORM!BT308</f>
        <v>1308</v>
      </c>
      <c r="R308" s="50">
        <f>[1]集計FORM!BZ308</f>
        <v>1093</v>
      </c>
      <c r="S308" s="50">
        <f>[1]集計FORM!CF308</f>
        <v>1191</v>
      </c>
      <c r="T308" s="50">
        <f>[1]集計FORM!CL308</f>
        <v>1628</v>
      </c>
      <c r="U308" s="50">
        <f>[1]集計FORM!CR308</f>
        <v>1432</v>
      </c>
      <c r="V308" s="50">
        <f>[1]集計FORM!CX308</f>
        <v>1066</v>
      </c>
      <c r="W308" s="50">
        <f>[1]集計FORM!DD308</f>
        <v>702</v>
      </c>
      <c r="X308" s="50">
        <f>[1]集計FORM!DJ308</f>
        <v>257</v>
      </c>
      <c r="Y308" s="50">
        <f>[1]集計FORM!DP308</f>
        <v>102</v>
      </c>
      <c r="Z308" s="50">
        <f>[1]集計FORM!DV308</f>
        <v>19</v>
      </c>
      <c r="AA308" s="50">
        <f>[1]集計FORM!EB308</f>
        <v>1</v>
      </c>
      <c r="AB308" s="50">
        <f>[1]集計FORM!EH308</f>
        <v>0</v>
      </c>
      <c r="AC308" s="50">
        <f t="shared" si="4"/>
        <v>20</v>
      </c>
      <c r="AD308" s="50">
        <f>[1]集計FORM!EK308</f>
        <v>2045</v>
      </c>
      <c r="AE308" s="50">
        <f>[1]集計FORM!EL308</f>
        <v>11467</v>
      </c>
      <c r="AF308" s="50">
        <f>[1]集計FORM!EM308</f>
        <v>6398</v>
      </c>
      <c r="AG308" s="50">
        <f>[1]集計FORM!EO308</f>
        <v>10.3</v>
      </c>
      <c r="AH308" s="50">
        <f>[1]集計FORM!EP308</f>
        <v>57.6</v>
      </c>
      <c r="AI308" s="50">
        <f>[1]集計FORM!EQ308</f>
        <v>32.1</v>
      </c>
      <c r="AJ308" s="48">
        <f>[1]集計FORM!ER308</f>
        <v>49.4</v>
      </c>
      <c r="AK308" s="50">
        <f>[1]集計FORM!ES308</f>
        <v>105</v>
      </c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48"/>
      <c r="ES308" s="50"/>
    </row>
    <row r="309" spans="1:149" x14ac:dyDescent="0.15">
      <c r="A309" s="44" t="s">
        <v>240</v>
      </c>
      <c r="B309" s="44" t="s">
        <v>241</v>
      </c>
      <c r="C309" s="44" t="s">
        <v>509</v>
      </c>
      <c r="D309">
        <v>1</v>
      </c>
      <c r="E309" s="50">
        <f>[1]集計FORM!E309</f>
        <v>9571</v>
      </c>
      <c r="F309" s="50">
        <f>[1]集計FORM!F309</f>
        <v>299</v>
      </c>
      <c r="G309" s="50">
        <f>[1]集計FORM!L309</f>
        <v>350</v>
      </c>
      <c r="H309" s="50">
        <f>[1]集計FORM!R309</f>
        <v>392</v>
      </c>
      <c r="I309" s="50">
        <f>[1]集計FORM!X309</f>
        <v>401</v>
      </c>
      <c r="J309" s="50">
        <f>[1]集計FORM!AD309</f>
        <v>522</v>
      </c>
      <c r="K309" s="50">
        <f>[1]集計FORM!AJ309</f>
        <v>446</v>
      </c>
      <c r="L309" s="50">
        <f>[1]集計FORM!AP309</f>
        <v>492</v>
      </c>
      <c r="M309" s="50">
        <f>[1]集計FORM!AV309</f>
        <v>513</v>
      </c>
      <c r="N309" s="50">
        <f>[1]集計FORM!BB309</f>
        <v>683</v>
      </c>
      <c r="O309" s="50">
        <f>[1]集計FORM!BH309</f>
        <v>817</v>
      </c>
      <c r="P309" s="50">
        <f>[1]集計FORM!BN309</f>
        <v>694</v>
      </c>
      <c r="Q309" s="50">
        <f>[1]集計FORM!BT309</f>
        <v>678</v>
      </c>
      <c r="R309" s="50">
        <f>[1]集計FORM!BZ309</f>
        <v>551</v>
      </c>
      <c r="S309" s="50">
        <f>[1]集計FORM!CF309</f>
        <v>586</v>
      </c>
      <c r="T309" s="50">
        <f>[1]集計FORM!CL309</f>
        <v>740</v>
      </c>
      <c r="U309" s="50">
        <f>[1]集計FORM!CR309</f>
        <v>613</v>
      </c>
      <c r="V309" s="50">
        <f>[1]集計FORM!CX309</f>
        <v>466</v>
      </c>
      <c r="W309" s="50">
        <f>[1]集計FORM!DD309</f>
        <v>243</v>
      </c>
      <c r="X309" s="50">
        <f>[1]集計FORM!DJ309</f>
        <v>66</v>
      </c>
      <c r="Y309" s="50">
        <f>[1]集計FORM!DP309</f>
        <v>19</v>
      </c>
      <c r="Z309" s="50">
        <f>[1]集計FORM!DV309</f>
        <v>0</v>
      </c>
      <c r="AA309" s="50">
        <f>[1]集計FORM!EB309</f>
        <v>0</v>
      </c>
      <c r="AB309" s="50">
        <f>[1]集計FORM!EH309</f>
        <v>0</v>
      </c>
      <c r="AC309" s="50">
        <f t="shared" si="4"/>
        <v>0</v>
      </c>
      <c r="AD309" s="50">
        <f>[1]集計FORM!EK309</f>
        <v>1041</v>
      </c>
      <c r="AE309" s="50">
        <f>[1]集計FORM!EL309</f>
        <v>5797</v>
      </c>
      <c r="AF309" s="50">
        <f>[1]集計FORM!EM309</f>
        <v>2733</v>
      </c>
      <c r="AG309" s="50">
        <f>[1]集計FORM!EO309</f>
        <v>10.9</v>
      </c>
      <c r="AH309" s="50">
        <f>[1]集計FORM!EP309</f>
        <v>60.6</v>
      </c>
      <c r="AI309" s="50">
        <f>[1]集計FORM!EQ309</f>
        <v>28.6</v>
      </c>
      <c r="AJ309" s="48">
        <f>[1]集計FORM!ER309</f>
        <v>47.6</v>
      </c>
      <c r="AK309" s="50">
        <f>[1]集計FORM!ES309</f>
        <v>0</v>
      </c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48"/>
      <c r="ES309" s="50"/>
    </row>
    <row r="310" spans="1:149" x14ac:dyDescent="0.15">
      <c r="A310" s="44" t="s">
        <v>240</v>
      </c>
      <c r="B310" s="44" t="s">
        <v>241</v>
      </c>
      <c r="C310" s="44" t="s">
        <v>509</v>
      </c>
      <c r="D310">
        <v>2</v>
      </c>
      <c r="E310" s="50">
        <f>[1]集計FORM!E310</f>
        <v>10339</v>
      </c>
      <c r="F310" s="50">
        <f>[1]集計FORM!F310</f>
        <v>279</v>
      </c>
      <c r="G310" s="50">
        <f>[1]集計FORM!L310</f>
        <v>347</v>
      </c>
      <c r="H310" s="50">
        <f>[1]集計FORM!R310</f>
        <v>378</v>
      </c>
      <c r="I310" s="50">
        <f>[1]集計FORM!X310</f>
        <v>408</v>
      </c>
      <c r="J310" s="50">
        <f>[1]集計FORM!AD310</f>
        <v>509</v>
      </c>
      <c r="K310" s="50">
        <f>[1]集計FORM!AJ310</f>
        <v>458</v>
      </c>
      <c r="L310" s="50">
        <f>[1]集計FORM!AP310</f>
        <v>448</v>
      </c>
      <c r="M310" s="50">
        <f>[1]集計FORM!AV310</f>
        <v>526</v>
      </c>
      <c r="N310" s="50">
        <f>[1]集計FORM!BB310</f>
        <v>630</v>
      </c>
      <c r="O310" s="50">
        <f>[1]集計FORM!BH310</f>
        <v>791</v>
      </c>
      <c r="P310" s="50">
        <f>[1]集計FORM!BN310</f>
        <v>728</v>
      </c>
      <c r="Q310" s="50">
        <f>[1]集計FORM!BT310</f>
        <v>630</v>
      </c>
      <c r="R310" s="50">
        <f>[1]集計FORM!BZ310</f>
        <v>542</v>
      </c>
      <c r="S310" s="50">
        <f>[1]集計FORM!CF310</f>
        <v>605</v>
      </c>
      <c r="T310" s="50">
        <f>[1]集計FORM!CL310</f>
        <v>888</v>
      </c>
      <c r="U310" s="50">
        <f>[1]集計FORM!CR310</f>
        <v>819</v>
      </c>
      <c r="V310" s="50">
        <f>[1]集計FORM!CX310</f>
        <v>600</v>
      </c>
      <c r="W310" s="50">
        <f>[1]集計FORM!DD310</f>
        <v>459</v>
      </c>
      <c r="X310" s="50">
        <f>[1]集計FORM!DJ310</f>
        <v>191</v>
      </c>
      <c r="Y310" s="50">
        <f>[1]集計FORM!DP310</f>
        <v>83</v>
      </c>
      <c r="Z310" s="50">
        <f>[1]集計FORM!DV310</f>
        <v>19</v>
      </c>
      <c r="AA310" s="50">
        <f>[1]集計FORM!EB310</f>
        <v>1</v>
      </c>
      <c r="AB310" s="50">
        <f>[1]集計FORM!EH310</f>
        <v>0</v>
      </c>
      <c r="AC310" s="50">
        <f t="shared" si="4"/>
        <v>20</v>
      </c>
      <c r="AD310" s="50">
        <f>[1]集計FORM!EK310</f>
        <v>1004</v>
      </c>
      <c r="AE310" s="50">
        <f>[1]集計FORM!EL310</f>
        <v>5670</v>
      </c>
      <c r="AF310" s="50">
        <f>[1]集計FORM!EM310</f>
        <v>3665</v>
      </c>
      <c r="AG310" s="50">
        <f>[1]集計FORM!EO310</f>
        <v>9.6999999999999993</v>
      </c>
      <c r="AH310" s="50">
        <f>[1]集計FORM!EP310</f>
        <v>54.8</v>
      </c>
      <c r="AI310" s="50">
        <f>[1]集計FORM!EQ310</f>
        <v>35.4</v>
      </c>
      <c r="AJ310" s="48">
        <f>[1]集計FORM!ER310</f>
        <v>51</v>
      </c>
      <c r="AK310" s="50">
        <f>[1]集計FORM!ES310</f>
        <v>0</v>
      </c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48"/>
      <c r="ES310" s="50"/>
    </row>
    <row r="311" spans="1:149" x14ac:dyDescent="0.15">
      <c r="A311" s="44" t="s">
        <v>242</v>
      </c>
      <c r="B311" s="44" t="s">
        <v>243</v>
      </c>
      <c r="C311" s="44" t="s">
        <v>510</v>
      </c>
      <c r="D311">
        <v>0</v>
      </c>
      <c r="E311" s="50">
        <f>[1]集計FORM!E311</f>
        <v>28465</v>
      </c>
      <c r="F311" s="50">
        <f>[1]集計FORM!F311</f>
        <v>913</v>
      </c>
      <c r="G311" s="50">
        <f>[1]集計FORM!L311</f>
        <v>1049</v>
      </c>
      <c r="H311" s="50">
        <f>[1]集計FORM!R311</f>
        <v>1135</v>
      </c>
      <c r="I311" s="50">
        <f>[1]集計FORM!X311</f>
        <v>1266</v>
      </c>
      <c r="J311" s="50">
        <f>[1]集計FORM!AD311</f>
        <v>1521</v>
      </c>
      <c r="K311" s="50">
        <f>[1]集計FORM!AJ311</f>
        <v>1505</v>
      </c>
      <c r="L311" s="50">
        <f>[1]集計FORM!AP311</f>
        <v>1310</v>
      </c>
      <c r="M311" s="50">
        <f>[1]集計FORM!AV311</f>
        <v>1482</v>
      </c>
      <c r="N311" s="50">
        <f>[1]集計FORM!BB311</f>
        <v>1881</v>
      </c>
      <c r="O311" s="50">
        <f>[1]集計FORM!BH311</f>
        <v>2348</v>
      </c>
      <c r="P311" s="50">
        <f>[1]集計FORM!BN311</f>
        <v>2117</v>
      </c>
      <c r="Q311" s="50">
        <f>[1]集計FORM!BT311</f>
        <v>1754</v>
      </c>
      <c r="R311" s="50">
        <f>[1]集計FORM!BZ311</f>
        <v>1553</v>
      </c>
      <c r="S311" s="50">
        <f>[1]集計FORM!CF311</f>
        <v>1841</v>
      </c>
      <c r="T311" s="50">
        <f>[1]集計FORM!CL311</f>
        <v>2506</v>
      </c>
      <c r="U311" s="50">
        <f>[1]集計FORM!CR311</f>
        <v>1818</v>
      </c>
      <c r="V311" s="50">
        <f>[1]集計FORM!CX311</f>
        <v>1223</v>
      </c>
      <c r="W311" s="50">
        <f>[1]集計FORM!DD311</f>
        <v>793</v>
      </c>
      <c r="X311" s="50">
        <f>[1]集計FORM!DJ311</f>
        <v>330</v>
      </c>
      <c r="Y311" s="50">
        <f>[1]集計FORM!DP311</f>
        <v>107</v>
      </c>
      <c r="Z311" s="50">
        <f>[1]集計FORM!DV311</f>
        <v>13</v>
      </c>
      <c r="AA311" s="50">
        <f>[1]集計FORM!EB311</f>
        <v>0</v>
      </c>
      <c r="AB311" s="50">
        <f>[1]集計FORM!EH311</f>
        <v>0</v>
      </c>
      <c r="AC311" s="50">
        <f t="shared" si="4"/>
        <v>13</v>
      </c>
      <c r="AD311" s="50">
        <f>[1]集計FORM!EK311</f>
        <v>3097</v>
      </c>
      <c r="AE311" s="50">
        <f>[1]集計FORM!EL311</f>
        <v>16737</v>
      </c>
      <c r="AF311" s="50">
        <f>[1]集計FORM!EM311</f>
        <v>8631</v>
      </c>
      <c r="AG311" s="50">
        <f>[1]集計FORM!EO311</f>
        <v>10.9</v>
      </c>
      <c r="AH311" s="50">
        <f>[1]集計FORM!EP311</f>
        <v>58.8</v>
      </c>
      <c r="AI311" s="50">
        <f>[1]集計FORM!EQ311</f>
        <v>30.3</v>
      </c>
      <c r="AJ311" s="48">
        <f>[1]集計FORM!ER311</f>
        <v>48</v>
      </c>
      <c r="AK311" s="50">
        <f>[1]集計FORM!ES311</f>
        <v>103</v>
      </c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48"/>
      <c r="ES311" s="50"/>
    </row>
    <row r="312" spans="1:149" x14ac:dyDescent="0.15">
      <c r="A312" s="44" t="s">
        <v>242</v>
      </c>
      <c r="B312" s="44" t="s">
        <v>243</v>
      </c>
      <c r="C312" s="44" t="s">
        <v>510</v>
      </c>
      <c r="D312">
        <v>1</v>
      </c>
      <c r="E312" s="50">
        <f>[1]集計FORM!E312</f>
        <v>13742</v>
      </c>
      <c r="F312" s="50">
        <f>[1]集計FORM!F312</f>
        <v>468</v>
      </c>
      <c r="G312" s="50">
        <f>[1]集計FORM!L312</f>
        <v>548</v>
      </c>
      <c r="H312" s="50">
        <f>[1]集計FORM!R312</f>
        <v>602</v>
      </c>
      <c r="I312" s="50">
        <f>[1]集計FORM!X312</f>
        <v>651</v>
      </c>
      <c r="J312" s="50">
        <f>[1]集計FORM!AD312</f>
        <v>731</v>
      </c>
      <c r="K312" s="50">
        <f>[1]集計FORM!AJ312</f>
        <v>747</v>
      </c>
      <c r="L312" s="50">
        <f>[1]集計FORM!AP312</f>
        <v>666</v>
      </c>
      <c r="M312" s="50">
        <f>[1]集計FORM!AV312</f>
        <v>752</v>
      </c>
      <c r="N312" s="50">
        <f>[1]集計FORM!BB312</f>
        <v>960</v>
      </c>
      <c r="O312" s="50">
        <f>[1]集計FORM!BH312</f>
        <v>1153</v>
      </c>
      <c r="P312" s="50">
        <f>[1]集計FORM!BN312</f>
        <v>1063</v>
      </c>
      <c r="Q312" s="50">
        <f>[1]集計FORM!BT312</f>
        <v>867</v>
      </c>
      <c r="R312" s="50">
        <f>[1]集計FORM!BZ312</f>
        <v>750</v>
      </c>
      <c r="S312" s="50">
        <f>[1]集計FORM!CF312</f>
        <v>852</v>
      </c>
      <c r="T312" s="50">
        <f>[1]集計FORM!CL312</f>
        <v>1161</v>
      </c>
      <c r="U312" s="50">
        <f>[1]集計FORM!CR312</f>
        <v>819</v>
      </c>
      <c r="V312" s="50">
        <f>[1]集計FORM!CX312</f>
        <v>542</v>
      </c>
      <c r="W312" s="50">
        <f>[1]集計FORM!DD312</f>
        <v>298</v>
      </c>
      <c r="X312" s="50">
        <f>[1]集計FORM!DJ312</f>
        <v>91</v>
      </c>
      <c r="Y312" s="50">
        <f>[1]集計FORM!DP312</f>
        <v>20</v>
      </c>
      <c r="Z312" s="50">
        <f>[1]集計FORM!DV312</f>
        <v>1</v>
      </c>
      <c r="AA312" s="50">
        <f>[1]集計FORM!EB312</f>
        <v>0</v>
      </c>
      <c r="AB312" s="50">
        <f>[1]集計FORM!EH312</f>
        <v>0</v>
      </c>
      <c r="AC312" s="50">
        <f t="shared" si="4"/>
        <v>1</v>
      </c>
      <c r="AD312" s="50">
        <f>[1]集計FORM!EK312</f>
        <v>1618</v>
      </c>
      <c r="AE312" s="50">
        <f>[1]集計FORM!EL312</f>
        <v>8340</v>
      </c>
      <c r="AF312" s="50">
        <f>[1]集計FORM!EM312</f>
        <v>3784</v>
      </c>
      <c r="AG312" s="50">
        <f>[1]集計FORM!EO312</f>
        <v>11.8</v>
      </c>
      <c r="AH312" s="50">
        <f>[1]集計FORM!EP312</f>
        <v>60.7</v>
      </c>
      <c r="AI312" s="50">
        <f>[1]集計FORM!EQ312</f>
        <v>27.5</v>
      </c>
      <c r="AJ312" s="48">
        <f>[1]集計FORM!ER312</f>
        <v>46.4</v>
      </c>
      <c r="AK312" s="50">
        <f>[1]集計FORM!ES312</f>
        <v>0</v>
      </c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48"/>
      <c r="ES312" s="50"/>
    </row>
    <row r="313" spans="1:149" x14ac:dyDescent="0.15">
      <c r="A313" s="44" t="s">
        <v>242</v>
      </c>
      <c r="B313" s="44" t="s">
        <v>243</v>
      </c>
      <c r="C313" s="44" t="s">
        <v>510</v>
      </c>
      <c r="D313">
        <v>2</v>
      </c>
      <c r="E313" s="50">
        <f>[1]集計FORM!E313</f>
        <v>14723</v>
      </c>
      <c r="F313" s="50">
        <f>[1]集計FORM!F313</f>
        <v>445</v>
      </c>
      <c r="G313" s="50">
        <f>[1]集計FORM!L313</f>
        <v>501</v>
      </c>
      <c r="H313" s="50">
        <f>[1]集計FORM!R313</f>
        <v>533</v>
      </c>
      <c r="I313" s="50">
        <f>[1]集計FORM!X313</f>
        <v>615</v>
      </c>
      <c r="J313" s="50">
        <f>[1]集計FORM!AD313</f>
        <v>790</v>
      </c>
      <c r="K313" s="50">
        <f>[1]集計FORM!AJ313</f>
        <v>758</v>
      </c>
      <c r="L313" s="50">
        <f>[1]集計FORM!AP313</f>
        <v>644</v>
      </c>
      <c r="M313" s="50">
        <f>[1]集計FORM!AV313</f>
        <v>730</v>
      </c>
      <c r="N313" s="50">
        <f>[1]集計FORM!BB313</f>
        <v>921</v>
      </c>
      <c r="O313" s="50">
        <f>[1]集計FORM!BH313</f>
        <v>1195</v>
      </c>
      <c r="P313" s="50">
        <f>[1]集計FORM!BN313</f>
        <v>1054</v>
      </c>
      <c r="Q313" s="50">
        <f>[1]集計FORM!BT313</f>
        <v>887</v>
      </c>
      <c r="R313" s="50">
        <f>[1]集計FORM!BZ313</f>
        <v>803</v>
      </c>
      <c r="S313" s="50">
        <f>[1]集計FORM!CF313</f>
        <v>989</v>
      </c>
      <c r="T313" s="50">
        <f>[1]集計FORM!CL313</f>
        <v>1345</v>
      </c>
      <c r="U313" s="50">
        <f>[1]集計FORM!CR313</f>
        <v>999</v>
      </c>
      <c r="V313" s="50">
        <f>[1]集計FORM!CX313</f>
        <v>681</v>
      </c>
      <c r="W313" s="50">
        <f>[1]集計FORM!DD313</f>
        <v>495</v>
      </c>
      <c r="X313" s="50">
        <f>[1]集計FORM!DJ313</f>
        <v>239</v>
      </c>
      <c r="Y313" s="50">
        <f>[1]集計FORM!DP313</f>
        <v>87</v>
      </c>
      <c r="Z313" s="50">
        <f>[1]集計FORM!DV313</f>
        <v>12</v>
      </c>
      <c r="AA313" s="50">
        <f>[1]集計FORM!EB313</f>
        <v>0</v>
      </c>
      <c r="AB313" s="50">
        <f>[1]集計FORM!EH313</f>
        <v>0</v>
      </c>
      <c r="AC313" s="50">
        <f t="shared" si="4"/>
        <v>12</v>
      </c>
      <c r="AD313" s="50">
        <f>[1]集計FORM!EK313</f>
        <v>1479</v>
      </c>
      <c r="AE313" s="50">
        <f>[1]集計FORM!EL313</f>
        <v>8397</v>
      </c>
      <c r="AF313" s="50">
        <f>[1]集計FORM!EM313</f>
        <v>4847</v>
      </c>
      <c r="AG313" s="50">
        <f>[1]集計FORM!EO313</f>
        <v>10</v>
      </c>
      <c r="AH313" s="50">
        <f>[1]集計FORM!EP313</f>
        <v>57</v>
      </c>
      <c r="AI313" s="50">
        <f>[1]集計FORM!EQ313</f>
        <v>32.9</v>
      </c>
      <c r="AJ313" s="48">
        <f>[1]集計FORM!ER313</f>
        <v>49.4</v>
      </c>
      <c r="AK313" s="50">
        <f>[1]集計FORM!ES313</f>
        <v>0</v>
      </c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48"/>
      <c r="ES313" s="50"/>
    </row>
    <row r="314" spans="1:149" x14ac:dyDescent="0.15">
      <c r="A314" s="44" t="s">
        <v>244</v>
      </c>
      <c r="B314" s="44" t="s">
        <v>245</v>
      </c>
      <c r="C314" s="44" t="s">
        <v>511</v>
      </c>
      <c r="D314">
        <v>0</v>
      </c>
      <c r="E314" s="50">
        <f>[1]集計FORM!E314</f>
        <v>21094</v>
      </c>
      <c r="F314" s="50">
        <f>[1]集計FORM!F314</f>
        <v>713</v>
      </c>
      <c r="G314" s="50">
        <f>[1]集計FORM!L314</f>
        <v>714</v>
      </c>
      <c r="H314" s="50">
        <f>[1]集計FORM!R314</f>
        <v>785</v>
      </c>
      <c r="I314" s="50">
        <f>[1]集計FORM!X314</f>
        <v>1004</v>
      </c>
      <c r="J314" s="50">
        <f>[1]集計FORM!AD314</f>
        <v>1234</v>
      </c>
      <c r="K314" s="50">
        <f>[1]集計FORM!AJ314</f>
        <v>1248</v>
      </c>
      <c r="L314" s="50">
        <f>[1]集計FORM!AP314</f>
        <v>1100</v>
      </c>
      <c r="M314" s="50">
        <f>[1]集計FORM!AV314</f>
        <v>1149</v>
      </c>
      <c r="N314" s="50">
        <f>[1]集計FORM!BB314</f>
        <v>1383</v>
      </c>
      <c r="O314" s="50">
        <f>[1]集計FORM!BH314</f>
        <v>1757</v>
      </c>
      <c r="P314" s="50">
        <f>[1]集計FORM!BN314</f>
        <v>1574</v>
      </c>
      <c r="Q314" s="50">
        <f>[1]集計FORM!BT314</f>
        <v>1347</v>
      </c>
      <c r="R314" s="50">
        <f>[1]集計FORM!BZ314</f>
        <v>1085</v>
      </c>
      <c r="S314" s="50">
        <f>[1]集計FORM!CF314</f>
        <v>1353</v>
      </c>
      <c r="T314" s="50">
        <f>[1]集計FORM!CL314</f>
        <v>1742</v>
      </c>
      <c r="U314" s="50">
        <f>[1]集計FORM!CR314</f>
        <v>1274</v>
      </c>
      <c r="V314" s="50">
        <f>[1]集計FORM!CX314</f>
        <v>846</v>
      </c>
      <c r="W314" s="50">
        <f>[1]集計FORM!DD314</f>
        <v>483</v>
      </c>
      <c r="X314" s="50">
        <f>[1]集計FORM!DJ314</f>
        <v>223</v>
      </c>
      <c r="Y314" s="50">
        <f>[1]集計FORM!DP314</f>
        <v>66</v>
      </c>
      <c r="Z314" s="50">
        <f>[1]集計FORM!DV314</f>
        <v>14</v>
      </c>
      <c r="AA314" s="50">
        <f>[1]集計FORM!EB314</f>
        <v>0</v>
      </c>
      <c r="AB314" s="50">
        <f>[1]集計FORM!EH314</f>
        <v>0</v>
      </c>
      <c r="AC314" s="50">
        <f t="shared" si="4"/>
        <v>14</v>
      </c>
      <c r="AD314" s="50">
        <f>[1]集計FORM!EK314</f>
        <v>2212</v>
      </c>
      <c r="AE314" s="50">
        <f>[1]集計FORM!EL314</f>
        <v>12881</v>
      </c>
      <c r="AF314" s="50">
        <f>[1]集計FORM!EM314</f>
        <v>6001</v>
      </c>
      <c r="AG314" s="50">
        <f>[1]集計FORM!EO314</f>
        <v>10.5</v>
      </c>
      <c r="AH314" s="50">
        <f>[1]集計FORM!EP314</f>
        <v>61.1</v>
      </c>
      <c r="AI314" s="50">
        <f>[1]集計FORM!EQ314</f>
        <v>28.4</v>
      </c>
      <c r="AJ314" s="48">
        <f>[1]集計FORM!ER314</f>
        <v>47</v>
      </c>
      <c r="AK314" s="50">
        <f>[1]集計FORM!ES314</f>
        <v>104</v>
      </c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48"/>
      <c r="ES314" s="50"/>
    </row>
    <row r="315" spans="1:149" x14ac:dyDescent="0.15">
      <c r="A315" s="44" t="s">
        <v>244</v>
      </c>
      <c r="B315" s="44" t="s">
        <v>245</v>
      </c>
      <c r="C315" s="44" t="s">
        <v>511</v>
      </c>
      <c r="D315">
        <v>1</v>
      </c>
      <c r="E315" s="50">
        <f>[1]集計FORM!E315</f>
        <v>9948</v>
      </c>
      <c r="F315" s="50">
        <f>[1]集計FORM!F315</f>
        <v>394</v>
      </c>
      <c r="G315" s="50">
        <f>[1]集計FORM!L315</f>
        <v>356</v>
      </c>
      <c r="H315" s="50">
        <f>[1]集計FORM!R315</f>
        <v>389</v>
      </c>
      <c r="I315" s="50">
        <f>[1]集計FORM!X315</f>
        <v>482</v>
      </c>
      <c r="J315" s="50">
        <f>[1]集計FORM!AD315</f>
        <v>591</v>
      </c>
      <c r="K315" s="50">
        <f>[1]集計FORM!AJ315</f>
        <v>613</v>
      </c>
      <c r="L315" s="50">
        <f>[1]集計FORM!AP315</f>
        <v>548</v>
      </c>
      <c r="M315" s="50">
        <f>[1]集計FORM!AV315</f>
        <v>545</v>
      </c>
      <c r="N315" s="50">
        <f>[1]集計FORM!BB315</f>
        <v>687</v>
      </c>
      <c r="O315" s="50">
        <f>[1]集計FORM!BH315</f>
        <v>850</v>
      </c>
      <c r="P315" s="50">
        <f>[1]集計FORM!BN315</f>
        <v>780</v>
      </c>
      <c r="Q315" s="50">
        <f>[1]集計FORM!BT315</f>
        <v>645</v>
      </c>
      <c r="R315" s="50">
        <f>[1]集計FORM!BZ315</f>
        <v>517</v>
      </c>
      <c r="S315" s="50">
        <f>[1]集計FORM!CF315</f>
        <v>620</v>
      </c>
      <c r="T315" s="50">
        <f>[1]集計FORM!CL315</f>
        <v>797</v>
      </c>
      <c r="U315" s="50">
        <f>[1]集計FORM!CR315</f>
        <v>550</v>
      </c>
      <c r="V315" s="50">
        <f>[1]集計FORM!CX315</f>
        <v>345</v>
      </c>
      <c r="W315" s="50">
        <f>[1]集計FORM!DD315</f>
        <v>167</v>
      </c>
      <c r="X315" s="50">
        <f>[1]集計FORM!DJ315</f>
        <v>60</v>
      </c>
      <c r="Y315" s="50">
        <f>[1]集計FORM!DP315</f>
        <v>11</v>
      </c>
      <c r="Z315" s="50">
        <f>[1]集計FORM!DV315</f>
        <v>1</v>
      </c>
      <c r="AA315" s="50">
        <f>[1]集計FORM!EB315</f>
        <v>0</v>
      </c>
      <c r="AB315" s="50">
        <f>[1]集計FORM!EH315</f>
        <v>0</v>
      </c>
      <c r="AC315" s="50">
        <f t="shared" si="4"/>
        <v>1</v>
      </c>
      <c r="AD315" s="50">
        <f>[1]集計FORM!EK315</f>
        <v>1139</v>
      </c>
      <c r="AE315" s="50">
        <f>[1]集計FORM!EL315</f>
        <v>6258</v>
      </c>
      <c r="AF315" s="50">
        <f>[1]集計FORM!EM315</f>
        <v>2551</v>
      </c>
      <c r="AG315" s="50">
        <f>[1]集計FORM!EO315</f>
        <v>11.4</v>
      </c>
      <c r="AH315" s="50">
        <f>[1]集計FORM!EP315</f>
        <v>62.9</v>
      </c>
      <c r="AI315" s="50">
        <f>[1]集計FORM!EQ315</f>
        <v>25.6</v>
      </c>
      <c r="AJ315" s="48">
        <f>[1]集計FORM!ER315</f>
        <v>45.5</v>
      </c>
      <c r="AK315" s="50">
        <f>[1]集計FORM!ES315</f>
        <v>0</v>
      </c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48"/>
      <c r="ES315" s="50"/>
    </row>
    <row r="316" spans="1:149" x14ac:dyDescent="0.15">
      <c r="A316" s="44" t="s">
        <v>244</v>
      </c>
      <c r="B316" s="44" t="s">
        <v>245</v>
      </c>
      <c r="C316" s="44" t="s">
        <v>511</v>
      </c>
      <c r="D316">
        <v>2</v>
      </c>
      <c r="E316" s="50">
        <f>[1]集計FORM!E316</f>
        <v>11146</v>
      </c>
      <c r="F316" s="50">
        <f>[1]集計FORM!F316</f>
        <v>319</v>
      </c>
      <c r="G316" s="50">
        <f>[1]集計FORM!L316</f>
        <v>358</v>
      </c>
      <c r="H316" s="50">
        <f>[1]集計FORM!R316</f>
        <v>396</v>
      </c>
      <c r="I316" s="50">
        <f>[1]集計FORM!X316</f>
        <v>522</v>
      </c>
      <c r="J316" s="50">
        <f>[1]集計FORM!AD316</f>
        <v>643</v>
      </c>
      <c r="K316" s="50">
        <f>[1]集計FORM!AJ316</f>
        <v>635</v>
      </c>
      <c r="L316" s="50">
        <f>[1]集計FORM!AP316</f>
        <v>552</v>
      </c>
      <c r="M316" s="50">
        <f>[1]集計FORM!AV316</f>
        <v>604</v>
      </c>
      <c r="N316" s="50">
        <f>[1]集計FORM!BB316</f>
        <v>696</v>
      </c>
      <c r="O316" s="50">
        <f>[1]集計FORM!BH316</f>
        <v>907</v>
      </c>
      <c r="P316" s="50">
        <f>[1]集計FORM!BN316</f>
        <v>794</v>
      </c>
      <c r="Q316" s="50">
        <f>[1]集計FORM!BT316</f>
        <v>702</v>
      </c>
      <c r="R316" s="50">
        <f>[1]集計FORM!BZ316</f>
        <v>568</v>
      </c>
      <c r="S316" s="50">
        <f>[1]集計FORM!CF316</f>
        <v>733</v>
      </c>
      <c r="T316" s="50">
        <f>[1]集計FORM!CL316</f>
        <v>945</v>
      </c>
      <c r="U316" s="50">
        <f>[1]集計FORM!CR316</f>
        <v>724</v>
      </c>
      <c r="V316" s="50">
        <f>[1]集計FORM!CX316</f>
        <v>501</v>
      </c>
      <c r="W316" s="50">
        <f>[1]集計FORM!DD316</f>
        <v>316</v>
      </c>
      <c r="X316" s="50">
        <f>[1]集計FORM!DJ316</f>
        <v>163</v>
      </c>
      <c r="Y316" s="50">
        <f>[1]集計FORM!DP316</f>
        <v>55</v>
      </c>
      <c r="Z316" s="50">
        <f>[1]集計FORM!DV316</f>
        <v>13</v>
      </c>
      <c r="AA316" s="50">
        <f>[1]集計FORM!EB316</f>
        <v>0</v>
      </c>
      <c r="AB316" s="50">
        <f>[1]集計FORM!EH316</f>
        <v>0</v>
      </c>
      <c r="AC316" s="50">
        <f t="shared" si="4"/>
        <v>13</v>
      </c>
      <c r="AD316" s="50">
        <f>[1]集計FORM!EK316</f>
        <v>1073</v>
      </c>
      <c r="AE316" s="50">
        <f>[1]集計FORM!EL316</f>
        <v>6623</v>
      </c>
      <c r="AF316" s="50">
        <f>[1]集計FORM!EM316</f>
        <v>3450</v>
      </c>
      <c r="AG316" s="50">
        <f>[1]集計FORM!EO316</f>
        <v>9.6</v>
      </c>
      <c r="AH316" s="50">
        <f>[1]集計FORM!EP316</f>
        <v>59.4</v>
      </c>
      <c r="AI316" s="50">
        <f>[1]集計FORM!EQ316</f>
        <v>31</v>
      </c>
      <c r="AJ316" s="48">
        <f>[1]集計FORM!ER316</f>
        <v>48.4</v>
      </c>
      <c r="AK316" s="50">
        <f>[1]集計FORM!ES316</f>
        <v>0</v>
      </c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48"/>
      <c r="ES316" s="50"/>
    </row>
    <row r="317" spans="1:149" x14ac:dyDescent="0.15">
      <c r="A317" s="44" t="s">
        <v>246</v>
      </c>
      <c r="B317" s="44" t="s">
        <v>247</v>
      </c>
      <c r="C317" s="44" t="s">
        <v>512</v>
      </c>
      <c r="D317">
        <v>0</v>
      </c>
      <c r="E317" s="50">
        <f>[1]集計FORM!E317</f>
        <v>23965</v>
      </c>
      <c r="F317" s="50">
        <f>[1]集計FORM!F317</f>
        <v>781</v>
      </c>
      <c r="G317" s="50">
        <f>[1]集計FORM!L317</f>
        <v>857</v>
      </c>
      <c r="H317" s="50">
        <f>[1]集計FORM!R317</f>
        <v>1048</v>
      </c>
      <c r="I317" s="50">
        <f>[1]集計FORM!X317</f>
        <v>1231</v>
      </c>
      <c r="J317" s="50">
        <f>[1]集計FORM!AD317</f>
        <v>1307</v>
      </c>
      <c r="K317" s="50">
        <f>[1]集計FORM!AJ317</f>
        <v>1095</v>
      </c>
      <c r="L317" s="50">
        <f>[1]集計FORM!AP317</f>
        <v>1122</v>
      </c>
      <c r="M317" s="50">
        <f>[1]集計FORM!AV317</f>
        <v>1181</v>
      </c>
      <c r="N317" s="50">
        <f>[1]集計FORM!BB317</f>
        <v>1506</v>
      </c>
      <c r="O317" s="50">
        <f>[1]集計FORM!BH317</f>
        <v>2052</v>
      </c>
      <c r="P317" s="50">
        <f>[1]集計FORM!BN317</f>
        <v>1808</v>
      </c>
      <c r="Q317" s="50">
        <f>[1]集計FORM!BT317</f>
        <v>1403</v>
      </c>
      <c r="R317" s="50">
        <f>[1]集計FORM!BZ317</f>
        <v>1136</v>
      </c>
      <c r="S317" s="50">
        <f>[1]集計FORM!CF317</f>
        <v>1313</v>
      </c>
      <c r="T317" s="50">
        <f>[1]集計FORM!CL317</f>
        <v>2196</v>
      </c>
      <c r="U317" s="50">
        <f>[1]集計FORM!CR317</f>
        <v>1729</v>
      </c>
      <c r="V317" s="50">
        <f>[1]集計FORM!CX317</f>
        <v>1178</v>
      </c>
      <c r="W317" s="50">
        <f>[1]集計FORM!DD317</f>
        <v>663</v>
      </c>
      <c r="X317" s="50">
        <f>[1]集計FORM!DJ317</f>
        <v>270</v>
      </c>
      <c r="Y317" s="50">
        <f>[1]集計FORM!DP317</f>
        <v>82</v>
      </c>
      <c r="Z317" s="50">
        <f>[1]集計FORM!DV317</f>
        <v>6</v>
      </c>
      <c r="AA317" s="50">
        <f>[1]集計FORM!EB317</f>
        <v>1</v>
      </c>
      <c r="AB317" s="50">
        <f>[1]集計FORM!EH317</f>
        <v>0</v>
      </c>
      <c r="AC317" s="50">
        <f t="shared" si="4"/>
        <v>7</v>
      </c>
      <c r="AD317" s="50">
        <f>[1]集計FORM!EK317</f>
        <v>2686</v>
      </c>
      <c r="AE317" s="50">
        <f>[1]集計FORM!EL317</f>
        <v>13841</v>
      </c>
      <c r="AF317" s="50">
        <f>[1]集計FORM!EM317</f>
        <v>7438</v>
      </c>
      <c r="AG317" s="50">
        <f>[1]集計FORM!EO317</f>
        <v>11.2</v>
      </c>
      <c r="AH317" s="50">
        <f>[1]集計FORM!EP317</f>
        <v>57.8</v>
      </c>
      <c r="AI317" s="50">
        <f>[1]集計FORM!EQ317</f>
        <v>31</v>
      </c>
      <c r="AJ317" s="48">
        <f>[1]集計FORM!ER317</f>
        <v>48</v>
      </c>
      <c r="AK317" s="50">
        <f>[1]集計FORM!ES317</f>
        <v>105</v>
      </c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48"/>
      <c r="ES317" s="50"/>
    </row>
    <row r="318" spans="1:149" x14ac:dyDescent="0.15">
      <c r="A318" s="44" t="s">
        <v>246</v>
      </c>
      <c r="B318" s="44" t="s">
        <v>247</v>
      </c>
      <c r="C318" s="44" t="s">
        <v>512</v>
      </c>
      <c r="D318">
        <v>1</v>
      </c>
      <c r="E318" s="50">
        <f>[1]集計FORM!E318</f>
        <v>11575</v>
      </c>
      <c r="F318" s="50">
        <f>[1]集計FORM!F318</f>
        <v>391</v>
      </c>
      <c r="G318" s="50">
        <f>[1]集計FORM!L318</f>
        <v>456</v>
      </c>
      <c r="H318" s="50">
        <f>[1]集計FORM!R318</f>
        <v>567</v>
      </c>
      <c r="I318" s="50">
        <f>[1]集計FORM!X318</f>
        <v>589</v>
      </c>
      <c r="J318" s="50">
        <f>[1]集計FORM!AD318</f>
        <v>674</v>
      </c>
      <c r="K318" s="50">
        <f>[1]集計FORM!AJ318</f>
        <v>560</v>
      </c>
      <c r="L318" s="50">
        <f>[1]集計FORM!AP318</f>
        <v>562</v>
      </c>
      <c r="M318" s="50">
        <f>[1]集計FORM!AV318</f>
        <v>577</v>
      </c>
      <c r="N318" s="50">
        <f>[1]集計FORM!BB318</f>
        <v>747</v>
      </c>
      <c r="O318" s="50">
        <f>[1]集計FORM!BH318</f>
        <v>1027</v>
      </c>
      <c r="P318" s="50">
        <f>[1]集計FORM!BN318</f>
        <v>905</v>
      </c>
      <c r="Q318" s="50">
        <f>[1]集計FORM!BT318</f>
        <v>722</v>
      </c>
      <c r="R318" s="50">
        <f>[1]集計FORM!BZ318</f>
        <v>566</v>
      </c>
      <c r="S318" s="50">
        <f>[1]集計FORM!CF318</f>
        <v>626</v>
      </c>
      <c r="T318" s="50">
        <f>[1]集計FORM!CL318</f>
        <v>981</v>
      </c>
      <c r="U318" s="50">
        <f>[1]集計FORM!CR318</f>
        <v>772</v>
      </c>
      <c r="V318" s="50">
        <f>[1]集計FORM!CX318</f>
        <v>518</v>
      </c>
      <c r="W318" s="50">
        <f>[1]集計FORM!DD318</f>
        <v>249</v>
      </c>
      <c r="X318" s="50">
        <f>[1]集計FORM!DJ318</f>
        <v>73</v>
      </c>
      <c r="Y318" s="50">
        <f>[1]集計FORM!DP318</f>
        <v>10</v>
      </c>
      <c r="Z318" s="50">
        <f>[1]集計FORM!DV318</f>
        <v>3</v>
      </c>
      <c r="AA318" s="50">
        <f>[1]集計FORM!EB318</f>
        <v>0</v>
      </c>
      <c r="AB318" s="50">
        <f>[1]集計FORM!EH318</f>
        <v>0</v>
      </c>
      <c r="AC318" s="50">
        <f t="shared" si="4"/>
        <v>3</v>
      </c>
      <c r="AD318" s="50">
        <f>[1]集計FORM!EK318</f>
        <v>1414</v>
      </c>
      <c r="AE318" s="50">
        <f>[1]集計FORM!EL318</f>
        <v>6929</v>
      </c>
      <c r="AF318" s="50">
        <f>[1]集計FORM!EM318</f>
        <v>3232</v>
      </c>
      <c r="AG318" s="50">
        <f>[1]集計FORM!EO318</f>
        <v>12.2</v>
      </c>
      <c r="AH318" s="50">
        <f>[1]集計FORM!EP318</f>
        <v>59.9</v>
      </c>
      <c r="AI318" s="50">
        <f>[1]集計FORM!EQ318</f>
        <v>27.9</v>
      </c>
      <c r="AJ318" s="48">
        <f>[1]集計FORM!ER318</f>
        <v>46.4</v>
      </c>
      <c r="AK318" s="50">
        <f>[1]集計FORM!ES318</f>
        <v>0</v>
      </c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48"/>
      <c r="ES318" s="50"/>
    </row>
    <row r="319" spans="1:149" x14ac:dyDescent="0.15">
      <c r="A319" s="44" t="s">
        <v>246</v>
      </c>
      <c r="B319" s="44" t="s">
        <v>247</v>
      </c>
      <c r="C319" s="44" t="s">
        <v>512</v>
      </c>
      <c r="D319">
        <v>2</v>
      </c>
      <c r="E319" s="50">
        <f>[1]集計FORM!E319</f>
        <v>12390</v>
      </c>
      <c r="F319" s="50">
        <f>[1]集計FORM!F319</f>
        <v>390</v>
      </c>
      <c r="G319" s="50">
        <f>[1]集計FORM!L319</f>
        <v>401</v>
      </c>
      <c r="H319" s="50">
        <f>[1]集計FORM!R319</f>
        <v>481</v>
      </c>
      <c r="I319" s="50">
        <f>[1]集計FORM!X319</f>
        <v>642</v>
      </c>
      <c r="J319" s="50">
        <f>[1]集計FORM!AD319</f>
        <v>633</v>
      </c>
      <c r="K319" s="50">
        <f>[1]集計FORM!AJ319</f>
        <v>535</v>
      </c>
      <c r="L319" s="50">
        <f>[1]集計FORM!AP319</f>
        <v>560</v>
      </c>
      <c r="M319" s="50">
        <f>[1]集計FORM!AV319</f>
        <v>604</v>
      </c>
      <c r="N319" s="50">
        <f>[1]集計FORM!BB319</f>
        <v>759</v>
      </c>
      <c r="O319" s="50">
        <f>[1]集計FORM!BH319</f>
        <v>1025</v>
      </c>
      <c r="P319" s="50">
        <f>[1]集計FORM!BN319</f>
        <v>903</v>
      </c>
      <c r="Q319" s="50">
        <f>[1]集計FORM!BT319</f>
        <v>681</v>
      </c>
      <c r="R319" s="50">
        <f>[1]集計FORM!BZ319</f>
        <v>570</v>
      </c>
      <c r="S319" s="50">
        <f>[1]集計FORM!CF319</f>
        <v>687</v>
      </c>
      <c r="T319" s="50">
        <f>[1]集計FORM!CL319</f>
        <v>1215</v>
      </c>
      <c r="U319" s="50">
        <f>[1]集計FORM!CR319</f>
        <v>957</v>
      </c>
      <c r="V319" s="50">
        <f>[1]集計FORM!CX319</f>
        <v>660</v>
      </c>
      <c r="W319" s="50">
        <f>[1]集計FORM!DD319</f>
        <v>414</v>
      </c>
      <c r="X319" s="50">
        <f>[1]集計FORM!DJ319</f>
        <v>197</v>
      </c>
      <c r="Y319" s="50">
        <f>[1]集計FORM!DP319</f>
        <v>72</v>
      </c>
      <c r="Z319" s="50">
        <f>[1]集計FORM!DV319</f>
        <v>3</v>
      </c>
      <c r="AA319" s="50">
        <f>[1]集計FORM!EB319</f>
        <v>1</v>
      </c>
      <c r="AB319" s="50">
        <f>[1]集計FORM!EH319</f>
        <v>0</v>
      </c>
      <c r="AC319" s="50">
        <f t="shared" si="4"/>
        <v>4</v>
      </c>
      <c r="AD319" s="50">
        <f>[1]集計FORM!EK319</f>
        <v>1272</v>
      </c>
      <c r="AE319" s="50">
        <f>[1]集計FORM!EL319</f>
        <v>6912</v>
      </c>
      <c r="AF319" s="50">
        <f>[1]集計FORM!EM319</f>
        <v>4206</v>
      </c>
      <c r="AG319" s="50">
        <f>[1]集計FORM!EO319</f>
        <v>10.3</v>
      </c>
      <c r="AH319" s="50">
        <f>[1]集計FORM!EP319</f>
        <v>55.8</v>
      </c>
      <c r="AI319" s="50">
        <f>[1]集計FORM!EQ319</f>
        <v>33.9</v>
      </c>
      <c r="AJ319" s="48">
        <f>[1]集計FORM!ER319</f>
        <v>49.4</v>
      </c>
      <c r="AK319" s="50">
        <f>[1]集計FORM!ES319</f>
        <v>0</v>
      </c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48"/>
      <c r="ES319" s="50"/>
    </row>
    <row r="320" spans="1:149" x14ac:dyDescent="0.15">
      <c r="A320" s="44" t="s">
        <v>248</v>
      </c>
      <c r="B320" s="44" t="s">
        <v>249</v>
      </c>
      <c r="C320" s="44" t="s">
        <v>413</v>
      </c>
      <c r="D320">
        <v>0</v>
      </c>
      <c r="E320" s="50">
        <f>[1]集計FORM!E320</f>
        <v>76746</v>
      </c>
      <c r="F320" s="50">
        <f>[1]集計FORM!F320</f>
        <v>2745</v>
      </c>
      <c r="G320" s="50">
        <f>[1]集計FORM!L320</f>
        <v>2733</v>
      </c>
      <c r="H320" s="50">
        <f>[1]集計FORM!R320</f>
        <v>2518</v>
      </c>
      <c r="I320" s="50">
        <f>[1]集計FORM!X320</f>
        <v>2609</v>
      </c>
      <c r="J320" s="50">
        <f>[1]集計FORM!AD320</f>
        <v>4570</v>
      </c>
      <c r="K320" s="50">
        <f>[1]集計FORM!AJ320</f>
        <v>5725</v>
      </c>
      <c r="L320" s="50">
        <f>[1]集計FORM!AP320</f>
        <v>5743</v>
      </c>
      <c r="M320" s="50">
        <f>[1]集計FORM!AV320</f>
        <v>5722</v>
      </c>
      <c r="N320" s="50">
        <f>[1]集計FORM!BB320</f>
        <v>6023</v>
      </c>
      <c r="O320" s="50">
        <f>[1]集計FORM!BH320</f>
        <v>6372</v>
      </c>
      <c r="P320" s="50">
        <f>[1]集計FORM!BN320</f>
        <v>5305</v>
      </c>
      <c r="Q320" s="50">
        <f>[1]集計FORM!BT320</f>
        <v>4500</v>
      </c>
      <c r="R320" s="50">
        <f>[1]集計FORM!BZ320</f>
        <v>3793</v>
      </c>
      <c r="S320" s="50">
        <f>[1]集計FORM!CF320</f>
        <v>3572</v>
      </c>
      <c r="T320" s="50">
        <f>[1]集計FORM!CL320</f>
        <v>4653</v>
      </c>
      <c r="U320" s="50">
        <f>[1]集計FORM!CR320</f>
        <v>3616</v>
      </c>
      <c r="V320" s="50">
        <f>[1]集計FORM!CX320</f>
        <v>2938</v>
      </c>
      <c r="W320" s="50">
        <f>[1]集計FORM!DD320</f>
        <v>2218</v>
      </c>
      <c r="X320" s="50">
        <f>[1]集計FORM!DJ320</f>
        <v>1042</v>
      </c>
      <c r="Y320" s="50">
        <f>[1]集計FORM!DP320</f>
        <v>294</v>
      </c>
      <c r="Z320" s="50">
        <f>[1]集計FORM!DV320</f>
        <v>54</v>
      </c>
      <c r="AA320" s="50">
        <f>[1]集計FORM!EB320</f>
        <v>1</v>
      </c>
      <c r="AB320" s="50">
        <f>[1]集計FORM!EH320</f>
        <v>0</v>
      </c>
      <c r="AC320" s="50">
        <f t="shared" si="4"/>
        <v>55</v>
      </c>
      <c r="AD320" s="50">
        <f>[1]集計FORM!EK320</f>
        <v>7996</v>
      </c>
      <c r="AE320" s="50">
        <f>[1]集計FORM!EL320</f>
        <v>50362</v>
      </c>
      <c r="AF320" s="50">
        <f>[1]集計FORM!EM320</f>
        <v>18388</v>
      </c>
      <c r="AG320" s="50">
        <f>[1]集計FORM!EO320</f>
        <v>10.4</v>
      </c>
      <c r="AH320" s="50">
        <f>[1]集計FORM!EP320</f>
        <v>65.599999999999994</v>
      </c>
      <c r="AI320" s="50">
        <f>[1]集計FORM!EQ320</f>
        <v>24</v>
      </c>
      <c r="AJ320" s="48">
        <f>[1]集計FORM!ER320</f>
        <v>45.4</v>
      </c>
      <c r="AK320" s="50">
        <f>[1]集計FORM!ES320</f>
        <v>107</v>
      </c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48"/>
      <c r="ES320" s="50"/>
    </row>
    <row r="321" spans="1:149" x14ac:dyDescent="0.15">
      <c r="A321" s="44" t="s">
        <v>248</v>
      </c>
      <c r="B321" s="44" t="s">
        <v>249</v>
      </c>
      <c r="C321" s="44" t="s">
        <v>413</v>
      </c>
      <c r="D321">
        <v>1</v>
      </c>
      <c r="E321" s="50">
        <f>[1]集計FORM!E321</f>
        <v>35502</v>
      </c>
      <c r="F321" s="50">
        <f>[1]集計FORM!F321</f>
        <v>1412</v>
      </c>
      <c r="G321" s="50">
        <f>[1]集計FORM!L321</f>
        <v>1411</v>
      </c>
      <c r="H321" s="50">
        <f>[1]集計FORM!R321</f>
        <v>1339</v>
      </c>
      <c r="I321" s="50">
        <f>[1]集計FORM!X321</f>
        <v>1332</v>
      </c>
      <c r="J321" s="50">
        <f>[1]集計FORM!AD321</f>
        <v>2077</v>
      </c>
      <c r="K321" s="50">
        <f>[1]集計FORM!AJ321</f>
        <v>2755</v>
      </c>
      <c r="L321" s="50">
        <f>[1]集計FORM!AP321</f>
        <v>2690</v>
      </c>
      <c r="M321" s="50">
        <f>[1]集計FORM!AV321</f>
        <v>2639</v>
      </c>
      <c r="N321" s="50">
        <f>[1]集計FORM!BB321</f>
        <v>2828</v>
      </c>
      <c r="O321" s="50">
        <f>[1]集計FORM!BH321</f>
        <v>3017</v>
      </c>
      <c r="P321" s="50">
        <f>[1]集計FORM!BN321</f>
        <v>2552</v>
      </c>
      <c r="Q321" s="50">
        <f>[1]集計FORM!BT321</f>
        <v>2102</v>
      </c>
      <c r="R321" s="50">
        <f>[1]集計FORM!BZ321</f>
        <v>1860</v>
      </c>
      <c r="S321" s="50">
        <f>[1]集計FORM!CF321</f>
        <v>1682</v>
      </c>
      <c r="T321" s="50">
        <f>[1]集計FORM!CL321</f>
        <v>2095</v>
      </c>
      <c r="U321" s="50">
        <f>[1]集計FORM!CR321</f>
        <v>1491</v>
      </c>
      <c r="V321" s="50">
        <f>[1]集計FORM!CX321</f>
        <v>1110</v>
      </c>
      <c r="W321" s="50">
        <f>[1]集計FORM!DD321</f>
        <v>756</v>
      </c>
      <c r="X321" s="50">
        <f>[1]集計FORM!DJ321</f>
        <v>285</v>
      </c>
      <c r="Y321" s="50">
        <f>[1]集計FORM!DP321</f>
        <v>65</v>
      </c>
      <c r="Z321" s="50">
        <f>[1]集計FORM!DV321</f>
        <v>4</v>
      </c>
      <c r="AA321" s="50">
        <f>[1]集計FORM!EB321</f>
        <v>0</v>
      </c>
      <c r="AB321" s="50">
        <f>[1]集計FORM!EH321</f>
        <v>0</v>
      </c>
      <c r="AC321" s="50">
        <f t="shared" si="4"/>
        <v>4</v>
      </c>
      <c r="AD321" s="50">
        <f>[1]集計FORM!EK321</f>
        <v>4162</v>
      </c>
      <c r="AE321" s="50">
        <f>[1]集計FORM!EL321</f>
        <v>23852</v>
      </c>
      <c r="AF321" s="50">
        <f>[1]集計FORM!EM321</f>
        <v>7488</v>
      </c>
      <c r="AG321" s="50">
        <f>[1]集計FORM!EO321</f>
        <v>11.7</v>
      </c>
      <c r="AH321" s="50">
        <f>[1]集計FORM!EP321</f>
        <v>67.2</v>
      </c>
      <c r="AI321" s="50">
        <f>[1]集計FORM!EQ321</f>
        <v>21.1</v>
      </c>
      <c r="AJ321" s="48">
        <f>[1]集計FORM!ER321</f>
        <v>43.7</v>
      </c>
      <c r="AK321" s="50">
        <f>[1]集計FORM!ES321</f>
        <v>0</v>
      </c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48"/>
      <c r="ES321" s="50"/>
    </row>
    <row r="322" spans="1:149" x14ac:dyDescent="0.15">
      <c r="A322" s="44" t="s">
        <v>248</v>
      </c>
      <c r="B322" s="44" t="s">
        <v>249</v>
      </c>
      <c r="C322" s="44" t="s">
        <v>413</v>
      </c>
      <c r="D322">
        <v>2</v>
      </c>
      <c r="E322" s="50">
        <f>[1]集計FORM!E322</f>
        <v>41244</v>
      </c>
      <c r="F322" s="50">
        <f>[1]集計FORM!F322</f>
        <v>1333</v>
      </c>
      <c r="G322" s="50">
        <f>[1]集計FORM!L322</f>
        <v>1322</v>
      </c>
      <c r="H322" s="50">
        <f>[1]集計FORM!R322</f>
        <v>1179</v>
      </c>
      <c r="I322" s="50">
        <f>[1]集計FORM!X322</f>
        <v>1277</v>
      </c>
      <c r="J322" s="50">
        <f>[1]集計FORM!AD322</f>
        <v>2493</v>
      </c>
      <c r="K322" s="50">
        <f>[1]集計FORM!AJ322</f>
        <v>2970</v>
      </c>
      <c r="L322" s="50">
        <f>[1]集計FORM!AP322</f>
        <v>3053</v>
      </c>
      <c r="M322" s="50">
        <f>[1]集計FORM!AV322</f>
        <v>3083</v>
      </c>
      <c r="N322" s="50">
        <f>[1]集計FORM!BB322</f>
        <v>3195</v>
      </c>
      <c r="O322" s="50">
        <f>[1]集計FORM!BH322</f>
        <v>3355</v>
      </c>
      <c r="P322" s="50">
        <f>[1]集計FORM!BN322</f>
        <v>2753</v>
      </c>
      <c r="Q322" s="50">
        <f>[1]集計FORM!BT322</f>
        <v>2398</v>
      </c>
      <c r="R322" s="50">
        <f>[1]集計FORM!BZ322</f>
        <v>1933</v>
      </c>
      <c r="S322" s="50">
        <f>[1]集計FORM!CF322</f>
        <v>1890</v>
      </c>
      <c r="T322" s="50">
        <f>[1]集計FORM!CL322</f>
        <v>2558</v>
      </c>
      <c r="U322" s="50">
        <f>[1]集計FORM!CR322</f>
        <v>2125</v>
      </c>
      <c r="V322" s="50">
        <f>[1]集計FORM!CX322</f>
        <v>1828</v>
      </c>
      <c r="W322" s="50">
        <f>[1]集計FORM!DD322</f>
        <v>1462</v>
      </c>
      <c r="X322" s="50">
        <f>[1]集計FORM!DJ322</f>
        <v>757</v>
      </c>
      <c r="Y322" s="50">
        <f>[1]集計FORM!DP322</f>
        <v>229</v>
      </c>
      <c r="Z322" s="50">
        <f>[1]集計FORM!DV322</f>
        <v>50</v>
      </c>
      <c r="AA322" s="50">
        <f>[1]集計FORM!EB322</f>
        <v>1</v>
      </c>
      <c r="AB322" s="50">
        <f>[1]集計FORM!EH322</f>
        <v>0</v>
      </c>
      <c r="AC322" s="50">
        <f t="shared" si="4"/>
        <v>51</v>
      </c>
      <c r="AD322" s="50">
        <f>[1]集計FORM!EK322</f>
        <v>3834</v>
      </c>
      <c r="AE322" s="50">
        <f>[1]集計FORM!EL322</f>
        <v>26510</v>
      </c>
      <c r="AF322" s="50">
        <f>[1]集計FORM!EM322</f>
        <v>10900</v>
      </c>
      <c r="AG322" s="50">
        <f>[1]集計FORM!EO322</f>
        <v>9.3000000000000007</v>
      </c>
      <c r="AH322" s="50">
        <f>[1]集計FORM!EP322</f>
        <v>64.3</v>
      </c>
      <c r="AI322" s="50">
        <f>[1]集計FORM!EQ322</f>
        <v>26.4</v>
      </c>
      <c r="AJ322" s="48">
        <f>[1]集計FORM!ER322</f>
        <v>46.9</v>
      </c>
      <c r="AK322" s="50">
        <f>[1]集計FORM!ES322</f>
        <v>0</v>
      </c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48"/>
      <c r="ES322" s="50"/>
    </row>
    <row r="323" spans="1:149" x14ac:dyDescent="0.15">
      <c r="A323" s="44" t="s">
        <v>250</v>
      </c>
      <c r="B323" s="44" t="s">
        <v>251</v>
      </c>
      <c r="C323" s="44" t="s">
        <v>513</v>
      </c>
      <c r="D323">
        <v>0</v>
      </c>
      <c r="E323" s="50">
        <f>[1]集計FORM!E323</f>
        <v>3845</v>
      </c>
      <c r="F323" s="50">
        <f>[1]集計FORM!F323</f>
        <v>120</v>
      </c>
      <c r="G323" s="50">
        <f>[1]集計FORM!L323</f>
        <v>80</v>
      </c>
      <c r="H323" s="50">
        <f>[1]集計FORM!R323</f>
        <v>62</v>
      </c>
      <c r="I323" s="50">
        <f>[1]集計FORM!X323</f>
        <v>99</v>
      </c>
      <c r="J323" s="50">
        <f>[1]集計FORM!AD323</f>
        <v>266</v>
      </c>
      <c r="K323" s="50">
        <f>[1]集計FORM!AJ323</f>
        <v>375</v>
      </c>
      <c r="L323" s="50">
        <f>[1]集計FORM!AP323</f>
        <v>368</v>
      </c>
      <c r="M323" s="50">
        <f>[1]集計FORM!AV323</f>
        <v>330</v>
      </c>
      <c r="N323" s="50">
        <f>[1]集計FORM!BB323</f>
        <v>325</v>
      </c>
      <c r="O323" s="50">
        <f>[1]集計FORM!BH323</f>
        <v>281</v>
      </c>
      <c r="P323" s="50">
        <f>[1]集計FORM!BN323</f>
        <v>232</v>
      </c>
      <c r="Q323" s="50">
        <f>[1]集計FORM!BT323</f>
        <v>212</v>
      </c>
      <c r="R323" s="50">
        <f>[1]集計FORM!BZ323</f>
        <v>207</v>
      </c>
      <c r="S323" s="50">
        <f>[1]集計FORM!CF323</f>
        <v>176</v>
      </c>
      <c r="T323" s="50">
        <f>[1]集計FORM!CL323</f>
        <v>195</v>
      </c>
      <c r="U323" s="50">
        <f>[1]集計FORM!CR323</f>
        <v>168</v>
      </c>
      <c r="V323" s="50">
        <f>[1]集計FORM!CX323</f>
        <v>137</v>
      </c>
      <c r="W323" s="50">
        <f>[1]集計FORM!DD323</f>
        <v>130</v>
      </c>
      <c r="X323" s="50">
        <f>[1]集計FORM!DJ323</f>
        <v>59</v>
      </c>
      <c r="Y323" s="50">
        <f>[1]集計FORM!DP323</f>
        <v>19</v>
      </c>
      <c r="Z323" s="50">
        <f>[1]集計FORM!DV323</f>
        <v>4</v>
      </c>
      <c r="AA323" s="50">
        <f>[1]集計FORM!EB323</f>
        <v>0</v>
      </c>
      <c r="AB323" s="50">
        <f>[1]集計FORM!EH323</f>
        <v>0</v>
      </c>
      <c r="AC323" s="50">
        <f t="shared" ref="AC323:AC386" si="5">SUM(Z323:AB323)</f>
        <v>4</v>
      </c>
      <c r="AD323" s="50">
        <f>[1]集計FORM!EK323</f>
        <v>262</v>
      </c>
      <c r="AE323" s="50">
        <f>[1]集計FORM!EL323</f>
        <v>2695</v>
      </c>
      <c r="AF323" s="50">
        <f>[1]集計FORM!EM323</f>
        <v>888</v>
      </c>
      <c r="AG323" s="50">
        <f>[1]集計FORM!EO323</f>
        <v>6.8</v>
      </c>
      <c r="AH323" s="50">
        <f>[1]集計FORM!EP323</f>
        <v>70.099999999999994</v>
      </c>
      <c r="AI323" s="50">
        <f>[1]集計FORM!EQ323</f>
        <v>23.1</v>
      </c>
      <c r="AJ323" s="48">
        <f>[1]集計FORM!ER323</f>
        <v>45.8</v>
      </c>
      <c r="AK323" s="50">
        <f>[1]集計FORM!ES323</f>
        <v>102</v>
      </c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48"/>
      <c r="ES323" s="50"/>
    </row>
    <row r="324" spans="1:149" x14ac:dyDescent="0.15">
      <c r="A324" s="44" t="s">
        <v>250</v>
      </c>
      <c r="B324" s="44" t="s">
        <v>251</v>
      </c>
      <c r="C324" s="44" t="s">
        <v>513</v>
      </c>
      <c r="D324">
        <v>1</v>
      </c>
      <c r="E324" s="50">
        <f>[1]集計FORM!E324</f>
        <v>1756</v>
      </c>
      <c r="F324" s="50">
        <f>[1]集計FORM!F324</f>
        <v>72</v>
      </c>
      <c r="G324" s="50">
        <f>[1]集計FORM!L324</f>
        <v>43</v>
      </c>
      <c r="H324" s="50">
        <f>[1]集計FORM!R324</f>
        <v>41</v>
      </c>
      <c r="I324" s="50">
        <f>[1]集計FORM!X324</f>
        <v>50</v>
      </c>
      <c r="J324" s="50">
        <f>[1]集計FORM!AD324</f>
        <v>113</v>
      </c>
      <c r="K324" s="50">
        <f>[1]集計FORM!AJ324</f>
        <v>181</v>
      </c>
      <c r="L324" s="50">
        <f>[1]集計FORM!AP324</f>
        <v>169</v>
      </c>
      <c r="M324" s="50">
        <f>[1]集計FORM!AV324</f>
        <v>147</v>
      </c>
      <c r="N324" s="50">
        <f>[1]集計FORM!BB324</f>
        <v>152</v>
      </c>
      <c r="O324" s="50">
        <f>[1]集計FORM!BH324</f>
        <v>128</v>
      </c>
      <c r="P324" s="50">
        <f>[1]集計FORM!BN324</f>
        <v>106</v>
      </c>
      <c r="Q324" s="50">
        <f>[1]集計FORM!BT324</f>
        <v>91</v>
      </c>
      <c r="R324" s="50">
        <f>[1]集計FORM!BZ324</f>
        <v>107</v>
      </c>
      <c r="S324" s="50">
        <f>[1]集計FORM!CF324</f>
        <v>88</v>
      </c>
      <c r="T324" s="50">
        <f>[1]集計FORM!CL324</f>
        <v>86</v>
      </c>
      <c r="U324" s="50">
        <f>[1]集計FORM!CR324</f>
        <v>76</v>
      </c>
      <c r="V324" s="50">
        <f>[1]集計FORM!CX324</f>
        <v>53</v>
      </c>
      <c r="W324" s="50">
        <f>[1]集計FORM!DD324</f>
        <v>36</v>
      </c>
      <c r="X324" s="50">
        <f>[1]集計FORM!DJ324</f>
        <v>16</v>
      </c>
      <c r="Y324" s="50">
        <f>[1]集計FORM!DP324</f>
        <v>1</v>
      </c>
      <c r="Z324" s="50">
        <f>[1]集計FORM!DV324</f>
        <v>0</v>
      </c>
      <c r="AA324" s="50">
        <f>[1]集計FORM!EB324</f>
        <v>0</v>
      </c>
      <c r="AB324" s="50">
        <f>[1]集計FORM!EH324</f>
        <v>0</v>
      </c>
      <c r="AC324" s="50">
        <f t="shared" si="5"/>
        <v>0</v>
      </c>
      <c r="AD324" s="50">
        <f>[1]集計FORM!EK324</f>
        <v>156</v>
      </c>
      <c r="AE324" s="50">
        <f>[1]集計FORM!EL324</f>
        <v>1244</v>
      </c>
      <c r="AF324" s="50">
        <f>[1]集計FORM!EM324</f>
        <v>356</v>
      </c>
      <c r="AG324" s="50">
        <f>[1]集計FORM!EO324</f>
        <v>8.9</v>
      </c>
      <c r="AH324" s="50">
        <f>[1]集計FORM!EP324</f>
        <v>70.8</v>
      </c>
      <c r="AI324" s="50">
        <f>[1]集計FORM!EQ324</f>
        <v>20.3</v>
      </c>
      <c r="AJ324" s="48">
        <f>[1]集計FORM!ER324</f>
        <v>43.7</v>
      </c>
      <c r="AK324" s="50">
        <f>[1]集計FORM!ES324</f>
        <v>0</v>
      </c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48"/>
      <c r="ES324" s="50"/>
    </row>
    <row r="325" spans="1:149" x14ac:dyDescent="0.15">
      <c r="A325" s="44" t="s">
        <v>250</v>
      </c>
      <c r="B325" s="44" t="s">
        <v>251</v>
      </c>
      <c r="C325" s="44" t="s">
        <v>513</v>
      </c>
      <c r="D325">
        <v>2</v>
      </c>
      <c r="E325" s="50">
        <f>[1]集計FORM!E325</f>
        <v>2089</v>
      </c>
      <c r="F325" s="50">
        <f>[1]集計FORM!F325</f>
        <v>48</v>
      </c>
      <c r="G325" s="50">
        <f>[1]集計FORM!L325</f>
        <v>37</v>
      </c>
      <c r="H325" s="50">
        <f>[1]集計FORM!R325</f>
        <v>21</v>
      </c>
      <c r="I325" s="50">
        <f>[1]集計FORM!X325</f>
        <v>49</v>
      </c>
      <c r="J325" s="50">
        <f>[1]集計FORM!AD325</f>
        <v>153</v>
      </c>
      <c r="K325" s="50">
        <f>[1]集計FORM!AJ325</f>
        <v>194</v>
      </c>
      <c r="L325" s="50">
        <f>[1]集計FORM!AP325</f>
        <v>199</v>
      </c>
      <c r="M325" s="50">
        <f>[1]集計FORM!AV325</f>
        <v>183</v>
      </c>
      <c r="N325" s="50">
        <f>[1]集計FORM!BB325</f>
        <v>173</v>
      </c>
      <c r="O325" s="50">
        <f>[1]集計FORM!BH325</f>
        <v>153</v>
      </c>
      <c r="P325" s="50">
        <f>[1]集計FORM!BN325</f>
        <v>126</v>
      </c>
      <c r="Q325" s="50">
        <f>[1]集計FORM!BT325</f>
        <v>121</v>
      </c>
      <c r="R325" s="50">
        <f>[1]集計FORM!BZ325</f>
        <v>100</v>
      </c>
      <c r="S325" s="50">
        <f>[1]集計FORM!CF325</f>
        <v>88</v>
      </c>
      <c r="T325" s="50">
        <f>[1]集計FORM!CL325</f>
        <v>109</v>
      </c>
      <c r="U325" s="50">
        <f>[1]集計FORM!CR325</f>
        <v>92</v>
      </c>
      <c r="V325" s="50">
        <f>[1]集計FORM!CX325</f>
        <v>84</v>
      </c>
      <c r="W325" s="50">
        <f>[1]集計FORM!DD325</f>
        <v>94</v>
      </c>
      <c r="X325" s="50">
        <f>[1]集計FORM!DJ325</f>
        <v>43</v>
      </c>
      <c r="Y325" s="50">
        <f>[1]集計FORM!DP325</f>
        <v>18</v>
      </c>
      <c r="Z325" s="50">
        <f>[1]集計FORM!DV325</f>
        <v>4</v>
      </c>
      <c r="AA325" s="50">
        <f>[1]集計FORM!EB325</f>
        <v>0</v>
      </c>
      <c r="AB325" s="50">
        <f>[1]集計FORM!EH325</f>
        <v>0</v>
      </c>
      <c r="AC325" s="50">
        <f t="shared" si="5"/>
        <v>4</v>
      </c>
      <c r="AD325" s="50">
        <f>[1]集計FORM!EK325</f>
        <v>106</v>
      </c>
      <c r="AE325" s="50">
        <f>[1]集計FORM!EL325</f>
        <v>1451</v>
      </c>
      <c r="AF325" s="50">
        <f>[1]集計FORM!EM325</f>
        <v>532</v>
      </c>
      <c r="AG325" s="50">
        <f>[1]集計FORM!EO325</f>
        <v>5.0999999999999996</v>
      </c>
      <c r="AH325" s="50">
        <f>[1]集計FORM!EP325</f>
        <v>69.5</v>
      </c>
      <c r="AI325" s="50">
        <f>[1]集計FORM!EQ325</f>
        <v>25.5</v>
      </c>
      <c r="AJ325" s="48">
        <f>[1]集計FORM!ER325</f>
        <v>47.5</v>
      </c>
      <c r="AK325" s="50">
        <f>[1]集計FORM!ES325</f>
        <v>0</v>
      </c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48"/>
      <c r="ES325" s="50"/>
    </row>
    <row r="326" spans="1:149" x14ac:dyDescent="0.15">
      <c r="A326" s="44" t="s">
        <v>252</v>
      </c>
      <c r="B326" s="44" t="s">
        <v>253</v>
      </c>
      <c r="C326" s="44" t="s">
        <v>514</v>
      </c>
      <c r="D326">
        <v>0</v>
      </c>
      <c r="E326" s="50">
        <f>[1]集計FORM!E326</f>
        <v>3890</v>
      </c>
      <c r="F326" s="50">
        <f>[1]集計FORM!F326</f>
        <v>121</v>
      </c>
      <c r="G326" s="50">
        <f>[1]集計FORM!L326</f>
        <v>137</v>
      </c>
      <c r="H326" s="50">
        <f>[1]集計FORM!R326</f>
        <v>129</v>
      </c>
      <c r="I326" s="50">
        <f>[1]集計FORM!X326</f>
        <v>101</v>
      </c>
      <c r="J326" s="50">
        <f>[1]集計FORM!AD326</f>
        <v>227</v>
      </c>
      <c r="K326" s="50">
        <f>[1]集計FORM!AJ326</f>
        <v>365</v>
      </c>
      <c r="L326" s="50">
        <f>[1]集計FORM!AP326</f>
        <v>287</v>
      </c>
      <c r="M326" s="50">
        <f>[1]集計FORM!AV326</f>
        <v>349</v>
      </c>
      <c r="N326" s="50">
        <f>[1]集計FORM!BB326</f>
        <v>330</v>
      </c>
      <c r="O326" s="50">
        <f>[1]集計FORM!BH326</f>
        <v>365</v>
      </c>
      <c r="P326" s="50">
        <f>[1]集計FORM!BN326</f>
        <v>286</v>
      </c>
      <c r="Q326" s="50">
        <f>[1]集計FORM!BT326</f>
        <v>197</v>
      </c>
      <c r="R326" s="50">
        <f>[1]集計FORM!BZ326</f>
        <v>196</v>
      </c>
      <c r="S326" s="50">
        <f>[1]集計FORM!CF326</f>
        <v>149</v>
      </c>
      <c r="T326" s="50">
        <f>[1]集計FORM!CL326</f>
        <v>217</v>
      </c>
      <c r="U326" s="50">
        <f>[1]集計FORM!CR326</f>
        <v>161</v>
      </c>
      <c r="V326" s="50">
        <f>[1]集計FORM!CX326</f>
        <v>124</v>
      </c>
      <c r="W326" s="50">
        <f>[1]集計FORM!DD326</f>
        <v>86</v>
      </c>
      <c r="X326" s="50">
        <f>[1]集計FORM!DJ326</f>
        <v>46</v>
      </c>
      <c r="Y326" s="50">
        <f>[1]集計FORM!DP326</f>
        <v>16</v>
      </c>
      <c r="Z326" s="50">
        <f>[1]集計FORM!DV326</f>
        <v>1</v>
      </c>
      <c r="AA326" s="50">
        <f>[1]集計FORM!EB326</f>
        <v>0</v>
      </c>
      <c r="AB326" s="50">
        <f>[1]集計FORM!EH326</f>
        <v>0</v>
      </c>
      <c r="AC326" s="50">
        <f t="shared" si="5"/>
        <v>1</v>
      </c>
      <c r="AD326" s="50">
        <f>[1]集計FORM!EK326</f>
        <v>387</v>
      </c>
      <c r="AE326" s="50">
        <f>[1]集計FORM!EL326</f>
        <v>2703</v>
      </c>
      <c r="AF326" s="50">
        <f>[1]集計FORM!EM326</f>
        <v>800</v>
      </c>
      <c r="AG326" s="50">
        <f>[1]集計FORM!EO326</f>
        <v>9.9</v>
      </c>
      <c r="AH326" s="50">
        <f>[1]集計FORM!EP326</f>
        <v>69.5</v>
      </c>
      <c r="AI326" s="50">
        <f>[1]集計FORM!EQ326</f>
        <v>20.6</v>
      </c>
      <c r="AJ326" s="48">
        <f>[1]集計FORM!ER326</f>
        <v>44.3</v>
      </c>
      <c r="AK326" s="50">
        <f>[1]集計FORM!ES326</f>
        <v>101</v>
      </c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48"/>
      <c r="ES326" s="50"/>
    </row>
    <row r="327" spans="1:149" x14ac:dyDescent="0.15">
      <c r="A327" s="44" t="s">
        <v>252</v>
      </c>
      <c r="B327" s="44" t="s">
        <v>253</v>
      </c>
      <c r="C327" s="44" t="s">
        <v>514</v>
      </c>
      <c r="D327">
        <v>1</v>
      </c>
      <c r="E327" s="50">
        <f>[1]集計FORM!E327</f>
        <v>1732</v>
      </c>
      <c r="F327" s="50">
        <f>[1]集計FORM!F327</f>
        <v>56</v>
      </c>
      <c r="G327" s="50">
        <f>[1]集計FORM!L327</f>
        <v>71</v>
      </c>
      <c r="H327" s="50">
        <f>[1]集計FORM!R327</f>
        <v>77</v>
      </c>
      <c r="I327" s="50">
        <f>[1]集計FORM!X327</f>
        <v>60</v>
      </c>
      <c r="J327" s="50">
        <f>[1]集計FORM!AD327</f>
        <v>91</v>
      </c>
      <c r="K327" s="50">
        <f>[1]集計FORM!AJ327</f>
        <v>181</v>
      </c>
      <c r="L327" s="50">
        <f>[1]集計FORM!AP327</f>
        <v>128</v>
      </c>
      <c r="M327" s="50">
        <f>[1]集計FORM!AV327</f>
        <v>148</v>
      </c>
      <c r="N327" s="50">
        <f>[1]集計FORM!BB327</f>
        <v>151</v>
      </c>
      <c r="O327" s="50">
        <f>[1]集計FORM!BH327</f>
        <v>151</v>
      </c>
      <c r="P327" s="50">
        <f>[1]集計FORM!BN327</f>
        <v>123</v>
      </c>
      <c r="Q327" s="50">
        <f>[1]集計FORM!BT327</f>
        <v>84</v>
      </c>
      <c r="R327" s="50">
        <f>[1]集計FORM!BZ327</f>
        <v>84</v>
      </c>
      <c r="S327" s="50">
        <f>[1]集計FORM!CF327</f>
        <v>70</v>
      </c>
      <c r="T327" s="50">
        <f>[1]集計FORM!CL327</f>
        <v>98</v>
      </c>
      <c r="U327" s="50">
        <f>[1]集計FORM!CR327</f>
        <v>62</v>
      </c>
      <c r="V327" s="50">
        <f>[1]集計FORM!CX327</f>
        <v>51</v>
      </c>
      <c r="W327" s="50">
        <f>[1]集計FORM!DD327</f>
        <v>24</v>
      </c>
      <c r="X327" s="50">
        <f>[1]集計FORM!DJ327</f>
        <v>16</v>
      </c>
      <c r="Y327" s="50">
        <f>[1]集計FORM!DP327</f>
        <v>5</v>
      </c>
      <c r="Z327" s="50">
        <f>[1]集計FORM!DV327</f>
        <v>1</v>
      </c>
      <c r="AA327" s="50">
        <f>[1]集計FORM!EB327</f>
        <v>0</v>
      </c>
      <c r="AB327" s="50">
        <f>[1]集計FORM!EH327</f>
        <v>0</v>
      </c>
      <c r="AC327" s="50">
        <f t="shared" si="5"/>
        <v>1</v>
      </c>
      <c r="AD327" s="50">
        <f>[1]集計FORM!EK327</f>
        <v>204</v>
      </c>
      <c r="AE327" s="50">
        <f>[1]集計FORM!EL327</f>
        <v>1201</v>
      </c>
      <c r="AF327" s="50">
        <f>[1]集計FORM!EM327</f>
        <v>327</v>
      </c>
      <c r="AG327" s="50">
        <f>[1]集計FORM!EO327</f>
        <v>11.8</v>
      </c>
      <c r="AH327" s="50">
        <f>[1]集計FORM!EP327</f>
        <v>69.3</v>
      </c>
      <c r="AI327" s="50">
        <f>[1]集計FORM!EQ327</f>
        <v>18.899999999999999</v>
      </c>
      <c r="AJ327" s="48">
        <f>[1]集計FORM!ER327</f>
        <v>42.5</v>
      </c>
      <c r="AK327" s="50">
        <f>[1]集計FORM!ES327</f>
        <v>0</v>
      </c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48"/>
      <c r="ES327" s="50"/>
    </row>
    <row r="328" spans="1:149" x14ac:dyDescent="0.15">
      <c r="A328" s="44" t="s">
        <v>252</v>
      </c>
      <c r="B328" s="44" t="s">
        <v>253</v>
      </c>
      <c r="C328" s="44" t="s">
        <v>514</v>
      </c>
      <c r="D328">
        <v>2</v>
      </c>
      <c r="E328" s="50">
        <f>[1]集計FORM!E328</f>
        <v>2158</v>
      </c>
      <c r="F328" s="50">
        <f>[1]集計FORM!F328</f>
        <v>65</v>
      </c>
      <c r="G328" s="50">
        <f>[1]集計FORM!L328</f>
        <v>66</v>
      </c>
      <c r="H328" s="50">
        <f>[1]集計FORM!R328</f>
        <v>52</v>
      </c>
      <c r="I328" s="50">
        <f>[1]集計FORM!X328</f>
        <v>41</v>
      </c>
      <c r="J328" s="50">
        <f>[1]集計FORM!AD328</f>
        <v>136</v>
      </c>
      <c r="K328" s="50">
        <f>[1]集計FORM!AJ328</f>
        <v>184</v>
      </c>
      <c r="L328" s="50">
        <f>[1]集計FORM!AP328</f>
        <v>159</v>
      </c>
      <c r="M328" s="50">
        <f>[1]集計FORM!AV328</f>
        <v>201</v>
      </c>
      <c r="N328" s="50">
        <f>[1]集計FORM!BB328</f>
        <v>179</v>
      </c>
      <c r="O328" s="50">
        <f>[1]集計FORM!BH328</f>
        <v>214</v>
      </c>
      <c r="P328" s="50">
        <f>[1]集計FORM!BN328</f>
        <v>163</v>
      </c>
      <c r="Q328" s="50">
        <f>[1]集計FORM!BT328</f>
        <v>113</v>
      </c>
      <c r="R328" s="50">
        <f>[1]集計FORM!BZ328</f>
        <v>112</v>
      </c>
      <c r="S328" s="50">
        <f>[1]集計FORM!CF328</f>
        <v>79</v>
      </c>
      <c r="T328" s="50">
        <f>[1]集計FORM!CL328</f>
        <v>119</v>
      </c>
      <c r="U328" s="50">
        <f>[1]集計FORM!CR328</f>
        <v>99</v>
      </c>
      <c r="V328" s="50">
        <f>[1]集計FORM!CX328</f>
        <v>73</v>
      </c>
      <c r="W328" s="50">
        <f>[1]集計FORM!DD328</f>
        <v>62</v>
      </c>
      <c r="X328" s="50">
        <f>[1]集計FORM!DJ328</f>
        <v>30</v>
      </c>
      <c r="Y328" s="50">
        <f>[1]集計FORM!DP328</f>
        <v>11</v>
      </c>
      <c r="Z328" s="50">
        <f>[1]集計FORM!DV328</f>
        <v>0</v>
      </c>
      <c r="AA328" s="50">
        <f>[1]集計FORM!EB328</f>
        <v>0</v>
      </c>
      <c r="AB328" s="50">
        <f>[1]集計FORM!EH328</f>
        <v>0</v>
      </c>
      <c r="AC328" s="50">
        <f t="shared" si="5"/>
        <v>0</v>
      </c>
      <c r="AD328" s="50">
        <f>[1]集計FORM!EK328</f>
        <v>183</v>
      </c>
      <c r="AE328" s="50">
        <f>[1]集計FORM!EL328</f>
        <v>1502</v>
      </c>
      <c r="AF328" s="50">
        <f>[1]集計FORM!EM328</f>
        <v>473</v>
      </c>
      <c r="AG328" s="50">
        <f>[1]集計FORM!EO328</f>
        <v>8.5</v>
      </c>
      <c r="AH328" s="50">
        <f>[1]集計FORM!EP328</f>
        <v>69.599999999999994</v>
      </c>
      <c r="AI328" s="50">
        <f>[1]集計FORM!EQ328</f>
        <v>21.9</v>
      </c>
      <c r="AJ328" s="48">
        <f>[1]集計FORM!ER328</f>
        <v>45.6</v>
      </c>
      <c r="AK328" s="50">
        <f>[1]集計FORM!ES328</f>
        <v>0</v>
      </c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48"/>
      <c r="ES328" s="50"/>
    </row>
    <row r="329" spans="1:149" x14ac:dyDescent="0.15">
      <c r="A329" s="44" t="s">
        <v>254</v>
      </c>
      <c r="B329" s="44" t="s">
        <v>255</v>
      </c>
      <c r="C329" s="44" t="s">
        <v>515</v>
      </c>
      <c r="D329">
        <v>0</v>
      </c>
      <c r="E329" s="50">
        <f>[1]集計FORM!E329</f>
        <v>2702</v>
      </c>
      <c r="F329" s="50">
        <f>[1]集計FORM!F329</f>
        <v>98</v>
      </c>
      <c r="G329" s="50">
        <f>[1]集計FORM!L329</f>
        <v>92</v>
      </c>
      <c r="H329" s="50">
        <f>[1]集計FORM!R329</f>
        <v>76</v>
      </c>
      <c r="I329" s="50">
        <f>[1]集計FORM!X329</f>
        <v>71</v>
      </c>
      <c r="J329" s="50">
        <f>[1]集計FORM!AD329</f>
        <v>152</v>
      </c>
      <c r="K329" s="50">
        <f>[1]集計FORM!AJ329</f>
        <v>218</v>
      </c>
      <c r="L329" s="50">
        <f>[1]集計FORM!AP329</f>
        <v>232</v>
      </c>
      <c r="M329" s="50">
        <f>[1]集計FORM!AV329</f>
        <v>232</v>
      </c>
      <c r="N329" s="50">
        <f>[1]集計FORM!BB329</f>
        <v>266</v>
      </c>
      <c r="O329" s="50">
        <f>[1]集計FORM!BH329</f>
        <v>236</v>
      </c>
      <c r="P329" s="50">
        <f>[1]集計FORM!BN329</f>
        <v>239</v>
      </c>
      <c r="Q329" s="50">
        <f>[1]集計FORM!BT329</f>
        <v>192</v>
      </c>
      <c r="R329" s="50">
        <f>[1]集計FORM!BZ329</f>
        <v>131</v>
      </c>
      <c r="S329" s="50">
        <f>[1]集計FORM!CF329</f>
        <v>100</v>
      </c>
      <c r="T329" s="50">
        <f>[1]集計FORM!CL329</f>
        <v>117</v>
      </c>
      <c r="U329" s="50">
        <f>[1]集計FORM!CR329</f>
        <v>89</v>
      </c>
      <c r="V329" s="50">
        <f>[1]集計FORM!CX329</f>
        <v>73</v>
      </c>
      <c r="W329" s="50">
        <f>[1]集計FORM!DD329</f>
        <v>46</v>
      </c>
      <c r="X329" s="50">
        <f>[1]集計FORM!DJ329</f>
        <v>31</v>
      </c>
      <c r="Y329" s="50">
        <f>[1]集計FORM!DP329</f>
        <v>9</v>
      </c>
      <c r="Z329" s="50">
        <f>[1]集計FORM!DV329</f>
        <v>2</v>
      </c>
      <c r="AA329" s="50">
        <f>[1]集計FORM!EB329</f>
        <v>0</v>
      </c>
      <c r="AB329" s="50">
        <f>[1]集計FORM!EH329</f>
        <v>0</v>
      </c>
      <c r="AC329" s="50">
        <f t="shared" si="5"/>
        <v>2</v>
      </c>
      <c r="AD329" s="50">
        <f>[1]集計FORM!EK329</f>
        <v>266</v>
      </c>
      <c r="AE329" s="50">
        <f>[1]集計FORM!EL329</f>
        <v>1969</v>
      </c>
      <c r="AF329" s="50">
        <f>[1]集計FORM!EM329</f>
        <v>467</v>
      </c>
      <c r="AG329" s="50">
        <f>[1]集計FORM!EO329</f>
        <v>9.8000000000000007</v>
      </c>
      <c r="AH329" s="50">
        <f>[1]集計FORM!EP329</f>
        <v>72.900000000000006</v>
      </c>
      <c r="AI329" s="50">
        <f>[1]集計FORM!EQ329</f>
        <v>17.3</v>
      </c>
      <c r="AJ329" s="48">
        <f>[1]集計FORM!ER329</f>
        <v>43.6</v>
      </c>
      <c r="AK329" s="50">
        <f>[1]集計FORM!ES329</f>
        <v>103</v>
      </c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48"/>
      <c r="ES329" s="50"/>
    </row>
    <row r="330" spans="1:149" x14ac:dyDescent="0.15">
      <c r="A330" s="44" t="s">
        <v>254</v>
      </c>
      <c r="B330" s="44" t="s">
        <v>255</v>
      </c>
      <c r="C330" s="44" t="s">
        <v>515</v>
      </c>
      <c r="D330">
        <v>1</v>
      </c>
      <c r="E330" s="50">
        <f>[1]集計FORM!E330</f>
        <v>1197</v>
      </c>
      <c r="F330" s="50">
        <f>[1]集計FORM!F330</f>
        <v>48</v>
      </c>
      <c r="G330" s="50">
        <f>[1]集計FORM!L330</f>
        <v>49</v>
      </c>
      <c r="H330" s="50">
        <f>[1]集計FORM!R330</f>
        <v>39</v>
      </c>
      <c r="I330" s="50">
        <f>[1]集計FORM!X330</f>
        <v>32</v>
      </c>
      <c r="J330" s="50">
        <f>[1]集計FORM!AD330</f>
        <v>64</v>
      </c>
      <c r="K330" s="50">
        <f>[1]集計FORM!AJ330</f>
        <v>102</v>
      </c>
      <c r="L330" s="50">
        <f>[1]集計FORM!AP330</f>
        <v>116</v>
      </c>
      <c r="M330" s="50">
        <f>[1]集計FORM!AV330</f>
        <v>102</v>
      </c>
      <c r="N330" s="50">
        <f>[1]集計FORM!BB330</f>
        <v>117</v>
      </c>
      <c r="O330" s="50">
        <f>[1]集計FORM!BH330</f>
        <v>90</v>
      </c>
      <c r="P330" s="50">
        <f>[1]集計FORM!BN330</f>
        <v>98</v>
      </c>
      <c r="Q330" s="50">
        <f>[1]集計FORM!BT330</f>
        <v>86</v>
      </c>
      <c r="R330" s="50">
        <f>[1]集計FORM!BZ330</f>
        <v>64</v>
      </c>
      <c r="S330" s="50">
        <f>[1]集計FORM!CF330</f>
        <v>49</v>
      </c>
      <c r="T330" s="50">
        <f>[1]集計FORM!CL330</f>
        <v>58</v>
      </c>
      <c r="U330" s="50">
        <f>[1]集計FORM!CR330</f>
        <v>38</v>
      </c>
      <c r="V330" s="50">
        <f>[1]集計FORM!CX330</f>
        <v>28</v>
      </c>
      <c r="W330" s="50">
        <f>[1]集計FORM!DD330</f>
        <v>11</v>
      </c>
      <c r="X330" s="50">
        <f>[1]集計FORM!DJ330</f>
        <v>5</v>
      </c>
      <c r="Y330" s="50">
        <f>[1]集計FORM!DP330</f>
        <v>1</v>
      </c>
      <c r="Z330" s="50">
        <f>[1]集計FORM!DV330</f>
        <v>0</v>
      </c>
      <c r="AA330" s="50">
        <f>[1]集計FORM!EB330</f>
        <v>0</v>
      </c>
      <c r="AB330" s="50">
        <f>[1]集計FORM!EH330</f>
        <v>0</v>
      </c>
      <c r="AC330" s="50">
        <f t="shared" si="5"/>
        <v>0</v>
      </c>
      <c r="AD330" s="50">
        <f>[1]集計FORM!EK330</f>
        <v>136</v>
      </c>
      <c r="AE330" s="50">
        <f>[1]集計FORM!EL330</f>
        <v>871</v>
      </c>
      <c r="AF330" s="50">
        <f>[1]集計FORM!EM330</f>
        <v>190</v>
      </c>
      <c r="AG330" s="50">
        <f>[1]集計FORM!EO330</f>
        <v>11.4</v>
      </c>
      <c r="AH330" s="50">
        <f>[1]集計FORM!EP330</f>
        <v>72.8</v>
      </c>
      <c r="AI330" s="50">
        <f>[1]集計FORM!EQ330</f>
        <v>15.9</v>
      </c>
      <c r="AJ330" s="48">
        <f>[1]集計FORM!ER330</f>
        <v>42.1</v>
      </c>
      <c r="AK330" s="50">
        <f>[1]集計FORM!ES330</f>
        <v>0</v>
      </c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48"/>
      <c r="ES330" s="50"/>
    </row>
    <row r="331" spans="1:149" x14ac:dyDescent="0.15">
      <c r="A331" s="44" t="s">
        <v>254</v>
      </c>
      <c r="B331" s="44" t="s">
        <v>255</v>
      </c>
      <c r="C331" s="44" t="s">
        <v>515</v>
      </c>
      <c r="D331">
        <v>2</v>
      </c>
      <c r="E331" s="50">
        <f>[1]集計FORM!E331</f>
        <v>1505</v>
      </c>
      <c r="F331" s="50">
        <f>[1]集計FORM!F331</f>
        <v>50</v>
      </c>
      <c r="G331" s="50">
        <f>[1]集計FORM!L331</f>
        <v>43</v>
      </c>
      <c r="H331" s="50">
        <f>[1]集計FORM!R331</f>
        <v>37</v>
      </c>
      <c r="I331" s="50">
        <f>[1]集計FORM!X331</f>
        <v>39</v>
      </c>
      <c r="J331" s="50">
        <f>[1]集計FORM!AD331</f>
        <v>88</v>
      </c>
      <c r="K331" s="50">
        <f>[1]集計FORM!AJ331</f>
        <v>116</v>
      </c>
      <c r="L331" s="50">
        <f>[1]集計FORM!AP331</f>
        <v>116</v>
      </c>
      <c r="M331" s="50">
        <f>[1]集計FORM!AV331</f>
        <v>130</v>
      </c>
      <c r="N331" s="50">
        <f>[1]集計FORM!BB331</f>
        <v>149</v>
      </c>
      <c r="O331" s="50">
        <f>[1]集計FORM!BH331</f>
        <v>146</v>
      </c>
      <c r="P331" s="50">
        <f>[1]集計FORM!BN331</f>
        <v>141</v>
      </c>
      <c r="Q331" s="50">
        <f>[1]集計FORM!BT331</f>
        <v>106</v>
      </c>
      <c r="R331" s="50">
        <f>[1]集計FORM!BZ331</f>
        <v>67</v>
      </c>
      <c r="S331" s="50">
        <f>[1]集計FORM!CF331</f>
        <v>51</v>
      </c>
      <c r="T331" s="50">
        <f>[1]集計FORM!CL331</f>
        <v>59</v>
      </c>
      <c r="U331" s="50">
        <f>[1]集計FORM!CR331</f>
        <v>51</v>
      </c>
      <c r="V331" s="50">
        <f>[1]集計FORM!CX331</f>
        <v>45</v>
      </c>
      <c r="W331" s="50">
        <f>[1]集計FORM!DD331</f>
        <v>35</v>
      </c>
      <c r="X331" s="50">
        <f>[1]集計FORM!DJ331</f>
        <v>26</v>
      </c>
      <c r="Y331" s="50">
        <f>[1]集計FORM!DP331</f>
        <v>8</v>
      </c>
      <c r="Z331" s="50">
        <f>[1]集計FORM!DV331</f>
        <v>2</v>
      </c>
      <c r="AA331" s="50">
        <f>[1]集計FORM!EB331</f>
        <v>0</v>
      </c>
      <c r="AB331" s="50">
        <f>[1]集計FORM!EH331</f>
        <v>0</v>
      </c>
      <c r="AC331" s="50">
        <f t="shared" si="5"/>
        <v>2</v>
      </c>
      <c r="AD331" s="50">
        <f>[1]集計FORM!EK331</f>
        <v>130</v>
      </c>
      <c r="AE331" s="50">
        <f>[1]集計FORM!EL331</f>
        <v>1098</v>
      </c>
      <c r="AF331" s="50">
        <f>[1]集計FORM!EM331</f>
        <v>277</v>
      </c>
      <c r="AG331" s="50">
        <f>[1]集計FORM!EO331</f>
        <v>8.6</v>
      </c>
      <c r="AH331" s="50">
        <f>[1]集計FORM!EP331</f>
        <v>73</v>
      </c>
      <c r="AI331" s="50">
        <f>[1]集計FORM!EQ331</f>
        <v>18.399999999999999</v>
      </c>
      <c r="AJ331" s="48">
        <f>[1]集計FORM!ER331</f>
        <v>44.8</v>
      </c>
      <c r="AK331" s="50">
        <f>[1]集計FORM!ES331</f>
        <v>0</v>
      </c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48"/>
      <c r="ES331" s="50"/>
    </row>
    <row r="332" spans="1:149" x14ac:dyDescent="0.15">
      <c r="A332" s="44" t="s">
        <v>256</v>
      </c>
      <c r="B332" s="44" t="s">
        <v>257</v>
      </c>
      <c r="C332" s="44" t="s">
        <v>516</v>
      </c>
      <c r="D332">
        <v>0</v>
      </c>
      <c r="E332" s="50">
        <f>[1]集計FORM!E332</f>
        <v>2607</v>
      </c>
      <c r="F332" s="50">
        <f>[1]集計FORM!F332</f>
        <v>64</v>
      </c>
      <c r="G332" s="50">
        <f>[1]集計FORM!L332</f>
        <v>64</v>
      </c>
      <c r="H332" s="50">
        <f>[1]集計FORM!R332</f>
        <v>74</v>
      </c>
      <c r="I332" s="50">
        <f>[1]集計FORM!X332</f>
        <v>80</v>
      </c>
      <c r="J332" s="50">
        <f>[1]集計FORM!AD332</f>
        <v>153</v>
      </c>
      <c r="K332" s="50">
        <f>[1]集計FORM!AJ332</f>
        <v>227</v>
      </c>
      <c r="L332" s="50">
        <f>[1]集計FORM!AP332</f>
        <v>197</v>
      </c>
      <c r="M332" s="50">
        <f>[1]集計FORM!AV332</f>
        <v>214</v>
      </c>
      <c r="N332" s="50">
        <f>[1]集計FORM!BB332</f>
        <v>213</v>
      </c>
      <c r="O332" s="50">
        <f>[1]集計FORM!BH332</f>
        <v>223</v>
      </c>
      <c r="P332" s="50">
        <f>[1]集計FORM!BN332</f>
        <v>171</v>
      </c>
      <c r="Q332" s="50">
        <f>[1]集計FORM!BT332</f>
        <v>155</v>
      </c>
      <c r="R332" s="50">
        <f>[1]集計FORM!BZ332</f>
        <v>142</v>
      </c>
      <c r="S332" s="50">
        <f>[1]集計FORM!CF332</f>
        <v>142</v>
      </c>
      <c r="T332" s="50">
        <f>[1]集計FORM!CL332</f>
        <v>155</v>
      </c>
      <c r="U332" s="50">
        <f>[1]集計FORM!CR332</f>
        <v>118</v>
      </c>
      <c r="V332" s="50">
        <f>[1]集計FORM!CX332</f>
        <v>76</v>
      </c>
      <c r="W332" s="50">
        <f>[1]集計FORM!DD332</f>
        <v>79</v>
      </c>
      <c r="X332" s="50">
        <f>[1]集計FORM!DJ332</f>
        <v>47</v>
      </c>
      <c r="Y332" s="50">
        <f>[1]集計FORM!DP332</f>
        <v>13</v>
      </c>
      <c r="Z332" s="50">
        <f>[1]集計FORM!DV332</f>
        <v>0</v>
      </c>
      <c r="AA332" s="50">
        <f>[1]集計FORM!EB332</f>
        <v>0</v>
      </c>
      <c r="AB332" s="50">
        <f>[1]集計FORM!EH332</f>
        <v>0</v>
      </c>
      <c r="AC332" s="50">
        <f t="shared" si="5"/>
        <v>0</v>
      </c>
      <c r="AD332" s="50">
        <f>[1]集計FORM!EK332</f>
        <v>202</v>
      </c>
      <c r="AE332" s="50">
        <f>[1]集計FORM!EL332</f>
        <v>1775</v>
      </c>
      <c r="AF332" s="50">
        <f>[1]集計FORM!EM332</f>
        <v>630</v>
      </c>
      <c r="AG332" s="50">
        <f>[1]集計FORM!EO332</f>
        <v>7.7</v>
      </c>
      <c r="AH332" s="50">
        <f>[1]集計FORM!EP332</f>
        <v>68.099999999999994</v>
      </c>
      <c r="AI332" s="50">
        <f>[1]集計FORM!EQ332</f>
        <v>24.2</v>
      </c>
      <c r="AJ332" s="48">
        <f>[1]集計FORM!ER332</f>
        <v>46.4</v>
      </c>
      <c r="AK332" s="50">
        <f>[1]集計FORM!ES332</f>
        <v>99</v>
      </c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48"/>
      <c r="ES332" s="50"/>
    </row>
    <row r="333" spans="1:149" x14ac:dyDescent="0.15">
      <c r="A333" s="44" t="s">
        <v>256</v>
      </c>
      <c r="B333" s="44" t="s">
        <v>257</v>
      </c>
      <c r="C333" s="44" t="s">
        <v>516</v>
      </c>
      <c r="D333">
        <v>1</v>
      </c>
      <c r="E333" s="50">
        <f>[1]集計FORM!E333</f>
        <v>1155</v>
      </c>
      <c r="F333" s="50">
        <f>[1]集計FORM!F333</f>
        <v>35</v>
      </c>
      <c r="G333" s="50">
        <f>[1]集計FORM!L333</f>
        <v>30</v>
      </c>
      <c r="H333" s="50">
        <f>[1]集計FORM!R333</f>
        <v>38</v>
      </c>
      <c r="I333" s="50">
        <f>[1]集計FORM!X333</f>
        <v>43</v>
      </c>
      <c r="J333" s="50">
        <f>[1]集計FORM!AD333</f>
        <v>61</v>
      </c>
      <c r="K333" s="50">
        <f>[1]集計FORM!AJ333</f>
        <v>112</v>
      </c>
      <c r="L333" s="50">
        <f>[1]集計FORM!AP333</f>
        <v>93</v>
      </c>
      <c r="M333" s="50">
        <f>[1]集計FORM!AV333</f>
        <v>98</v>
      </c>
      <c r="N333" s="50">
        <f>[1]集計FORM!BB333</f>
        <v>103</v>
      </c>
      <c r="O333" s="50">
        <f>[1]集計FORM!BH333</f>
        <v>100</v>
      </c>
      <c r="P333" s="50">
        <f>[1]集計FORM!BN333</f>
        <v>72</v>
      </c>
      <c r="Q333" s="50">
        <f>[1]集計FORM!BT333</f>
        <v>59</v>
      </c>
      <c r="R333" s="50">
        <f>[1]集計FORM!BZ333</f>
        <v>73</v>
      </c>
      <c r="S333" s="50">
        <f>[1]集計FORM!CF333</f>
        <v>69</v>
      </c>
      <c r="T333" s="50">
        <f>[1]集計FORM!CL333</f>
        <v>58</v>
      </c>
      <c r="U333" s="50">
        <f>[1]集計FORM!CR333</f>
        <v>47</v>
      </c>
      <c r="V333" s="50">
        <f>[1]集計FORM!CX333</f>
        <v>25</v>
      </c>
      <c r="W333" s="50">
        <f>[1]集計FORM!DD333</f>
        <v>25</v>
      </c>
      <c r="X333" s="50">
        <f>[1]集計FORM!DJ333</f>
        <v>12</v>
      </c>
      <c r="Y333" s="50">
        <f>[1]集計FORM!DP333</f>
        <v>2</v>
      </c>
      <c r="Z333" s="50">
        <f>[1]集計FORM!DV333</f>
        <v>0</v>
      </c>
      <c r="AA333" s="50">
        <f>[1]集計FORM!EB333</f>
        <v>0</v>
      </c>
      <c r="AB333" s="50">
        <f>[1]集計FORM!EH333</f>
        <v>0</v>
      </c>
      <c r="AC333" s="50">
        <f t="shared" si="5"/>
        <v>0</v>
      </c>
      <c r="AD333" s="50">
        <f>[1]集計FORM!EK333</f>
        <v>103</v>
      </c>
      <c r="AE333" s="50">
        <f>[1]集計FORM!EL333</f>
        <v>814</v>
      </c>
      <c r="AF333" s="50">
        <f>[1]集計FORM!EM333</f>
        <v>238</v>
      </c>
      <c r="AG333" s="50">
        <f>[1]集計FORM!EO333</f>
        <v>8.9</v>
      </c>
      <c r="AH333" s="50">
        <f>[1]集計FORM!EP333</f>
        <v>70.5</v>
      </c>
      <c r="AI333" s="50">
        <f>[1]集計FORM!EQ333</f>
        <v>20.6</v>
      </c>
      <c r="AJ333" s="48">
        <f>[1]集計FORM!ER333</f>
        <v>44.1</v>
      </c>
      <c r="AK333" s="50">
        <f>[1]集計FORM!ES333</f>
        <v>0</v>
      </c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48"/>
      <c r="ES333" s="50"/>
    </row>
    <row r="334" spans="1:149" x14ac:dyDescent="0.15">
      <c r="A334" s="44" t="s">
        <v>256</v>
      </c>
      <c r="B334" s="44" t="s">
        <v>257</v>
      </c>
      <c r="C334" s="44" t="s">
        <v>516</v>
      </c>
      <c r="D334">
        <v>2</v>
      </c>
      <c r="E334" s="50">
        <f>[1]集計FORM!E334</f>
        <v>1452</v>
      </c>
      <c r="F334" s="50">
        <f>[1]集計FORM!F334</f>
        <v>29</v>
      </c>
      <c r="G334" s="50">
        <f>[1]集計FORM!L334</f>
        <v>34</v>
      </c>
      <c r="H334" s="50">
        <f>[1]集計FORM!R334</f>
        <v>36</v>
      </c>
      <c r="I334" s="50">
        <f>[1]集計FORM!X334</f>
        <v>37</v>
      </c>
      <c r="J334" s="50">
        <f>[1]集計FORM!AD334</f>
        <v>92</v>
      </c>
      <c r="K334" s="50">
        <f>[1]集計FORM!AJ334</f>
        <v>115</v>
      </c>
      <c r="L334" s="50">
        <f>[1]集計FORM!AP334</f>
        <v>104</v>
      </c>
      <c r="M334" s="50">
        <f>[1]集計FORM!AV334</f>
        <v>116</v>
      </c>
      <c r="N334" s="50">
        <f>[1]集計FORM!BB334</f>
        <v>110</v>
      </c>
      <c r="O334" s="50">
        <f>[1]集計FORM!BH334</f>
        <v>123</v>
      </c>
      <c r="P334" s="50">
        <f>[1]集計FORM!BN334</f>
        <v>99</v>
      </c>
      <c r="Q334" s="50">
        <f>[1]集計FORM!BT334</f>
        <v>96</v>
      </c>
      <c r="R334" s="50">
        <f>[1]集計FORM!BZ334</f>
        <v>69</v>
      </c>
      <c r="S334" s="50">
        <f>[1]集計FORM!CF334</f>
        <v>73</v>
      </c>
      <c r="T334" s="50">
        <f>[1]集計FORM!CL334</f>
        <v>97</v>
      </c>
      <c r="U334" s="50">
        <f>[1]集計FORM!CR334</f>
        <v>71</v>
      </c>
      <c r="V334" s="50">
        <f>[1]集計FORM!CX334</f>
        <v>51</v>
      </c>
      <c r="W334" s="50">
        <f>[1]集計FORM!DD334</f>
        <v>54</v>
      </c>
      <c r="X334" s="50">
        <f>[1]集計FORM!DJ334</f>
        <v>35</v>
      </c>
      <c r="Y334" s="50">
        <f>[1]集計FORM!DP334</f>
        <v>11</v>
      </c>
      <c r="Z334" s="50">
        <f>[1]集計FORM!DV334</f>
        <v>0</v>
      </c>
      <c r="AA334" s="50">
        <f>[1]集計FORM!EB334</f>
        <v>0</v>
      </c>
      <c r="AB334" s="50">
        <f>[1]集計FORM!EH334</f>
        <v>0</v>
      </c>
      <c r="AC334" s="50">
        <f t="shared" si="5"/>
        <v>0</v>
      </c>
      <c r="AD334" s="50">
        <f>[1]集計FORM!EK334</f>
        <v>99</v>
      </c>
      <c r="AE334" s="50">
        <f>[1]集計FORM!EL334</f>
        <v>961</v>
      </c>
      <c r="AF334" s="50">
        <f>[1]集計FORM!EM334</f>
        <v>392</v>
      </c>
      <c r="AG334" s="50">
        <f>[1]集計FORM!EO334</f>
        <v>6.8</v>
      </c>
      <c r="AH334" s="50">
        <f>[1]集計FORM!EP334</f>
        <v>66.2</v>
      </c>
      <c r="AI334" s="50">
        <f>[1]集計FORM!EQ334</f>
        <v>27</v>
      </c>
      <c r="AJ334" s="48">
        <f>[1]集計FORM!ER334</f>
        <v>48.1</v>
      </c>
      <c r="AK334" s="50">
        <f>[1]集計FORM!ES334</f>
        <v>0</v>
      </c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48"/>
      <c r="ES334" s="50"/>
    </row>
    <row r="335" spans="1:149" x14ac:dyDescent="0.15">
      <c r="A335" s="44" t="s">
        <v>258</v>
      </c>
      <c r="B335" s="44" t="s">
        <v>259</v>
      </c>
      <c r="C335" s="44" t="s">
        <v>517</v>
      </c>
      <c r="D335">
        <v>0</v>
      </c>
      <c r="E335" s="50">
        <f>[1]集計FORM!E335</f>
        <v>1854</v>
      </c>
      <c r="F335" s="50">
        <f>[1]集計FORM!F335</f>
        <v>66</v>
      </c>
      <c r="G335" s="50">
        <f>[1]集計FORM!L335</f>
        <v>48</v>
      </c>
      <c r="H335" s="50">
        <f>[1]集計FORM!R335</f>
        <v>29</v>
      </c>
      <c r="I335" s="50">
        <f>[1]集計FORM!X335</f>
        <v>31</v>
      </c>
      <c r="J335" s="50">
        <f>[1]集計FORM!AD335</f>
        <v>120</v>
      </c>
      <c r="K335" s="50">
        <f>[1]集計FORM!AJ335</f>
        <v>189</v>
      </c>
      <c r="L335" s="50">
        <f>[1]集計FORM!AP335</f>
        <v>188</v>
      </c>
      <c r="M335" s="50">
        <f>[1]集計FORM!AV335</f>
        <v>151</v>
      </c>
      <c r="N335" s="50">
        <f>[1]集計FORM!BB335</f>
        <v>147</v>
      </c>
      <c r="O335" s="50">
        <f>[1]集計FORM!BH335</f>
        <v>135</v>
      </c>
      <c r="P335" s="50">
        <f>[1]集計FORM!BN335</f>
        <v>111</v>
      </c>
      <c r="Q335" s="50">
        <f>[1]集計FORM!BT335</f>
        <v>60</v>
      </c>
      <c r="R335" s="50">
        <f>[1]集計FORM!BZ335</f>
        <v>97</v>
      </c>
      <c r="S335" s="50">
        <f>[1]集計FORM!CF335</f>
        <v>89</v>
      </c>
      <c r="T335" s="50">
        <f>[1]集計FORM!CL335</f>
        <v>113</v>
      </c>
      <c r="U335" s="50">
        <f>[1]集計FORM!CR335</f>
        <v>96</v>
      </c>
      <c r="V335" s="50">
        <f>[1]集計FORM!CX335</f>
        <v>72</v>
      </c>
      <c r="W335" s="50">
        <f>[1]集計FORM!DD335</f>
        <v>59</v>
      </c>
      <c r="X335" s="50">
        <f>[1]集計FORM!DJ335</f>
        <v>38</v>
      </c>
      <c r="Y335" s="50">
        <f>[1]集計FORM!DP335</f>
        <v>15</v>
      </c>
      <c r="Z335" s="50">
        <f>[1]集計FORM!DV335</f>
        <v>0</v>
      </c>
      <c r="AA335" s="50">
        <f>[1]集計FORM!EB335</f>
        <v>0</v>
      </c>
      <c r="AB335" s="50">
        <f>[1]集計FORM!EH335</f>
        <v>0</v>
      </c>
      <c r="AC335" s="50">
        <f t="shared" si="5"/>
        <v>0</v>
      </c>
      <c r="AD335" s="50">
        <f>[1]集計FORM!EK335</f>
        <v>143</v>
      </c>
      <c r="AE335" s="50">
        <f>[1]集計FORM!EL335</f>
        <v>1229</v>
      </c>
      <c r="AF335" s="50">
        <f>[1]集計FORM!EM335</f>
        <v>482</v>
      </c>
      <c r="AG335" s="50">
        <f>[1]集計FORM!EO335</f>
        <v>7.7</v>
      </c>
      <c r="AH335" s="50">
        <f>[1]集計FORM!EP335</f>
        <v>66.3</v>
      </c>
      <c r="AI335" s="50">
        <f>[1]集計FORM!EQ335</f>
        <v>26</v>
      </c>
      <c r="AJ335" s="48">
        <f>[1]集計FORM!ER335</f>
        <v>46.3</v>
      </c>
      <c r="AK335" s="50">
        <f>[1]集計FORM!ES335</f>
        <v>99</v>
      </c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48"/>
      <c r="ES335" s="50"/>
    </row>
    <row r="336" spans="1:149" x14ac:dyDescent="0.15">
      <c r="A336" s="44" t="s">
        <v>258</v>
      </c>
      <c r="B336" s="44" t="s">
        <v>259</v>
      </c>
      <c r="C336" s="44" t="s">
        <v>517</v>
      </c>
      <c r="D336">
        <v>1</v>
      </c>
      <c r="E336" s="50">
        <f>[1]集計FORM!E336</f>
        <v>849</v>
      </c>
      <c r="F336" s="50">
        <f>[1]集計FORM!F336</f>
        <v>36</v>
      </c>
      <c r="G336" s="50">
        <f>[1]集計FORM!L336</f>
        <v>27</v>
      </c>
      <c r="H336" s="50">
        <f>[1]集計FORM!R336</f>
        <v>16</v>
      </c>
      <c r="I336" s="50">
        <f>[1]集計FORM!X336</f>
        <v>17</v>
      </c>
      <c r="J336" s="50">
        <f>[1]集計FORM!AD336</f>
        <v>54</v>
      </c>
      <c r="K336" s="50">
        <f>[1]集計FORM!AJ336</f>
        <v>96</v>
      </c>
      <c r="L336" s="50">
        <f>[1]集計FORM!AP336</f>
        <v>87</v>
      </c>
      <c r="M336" s="50">
        <f>[1]集計FORM!AV336</f>
        <v>72</v>
      </c>
      <c r="N336" s="50">
        <f>[1]集計FORM!BB336</f>
        <v>73</v>
      </c>
      <c r="O336" s="50">
        <f>[1]集計FORM!BH336</f>
        <v>65</v>
      </c>
      <c r="P336" s="50">
        <f>[1]集計FORM!BN336</f>
        <v>49</v>
      </c>
      <c r="Q336" s="50">
        <f>[1]集計FORM!BT336</f>
        <v>31</v>
      </c>
      <c r="R336" s="50">
        <f>[1]集計FORM!BZ336</f>
        <v>39</v>
      </c>
      <c r="S336" s="50">
        <f>[1]集計FORM!CF336</f>
        <v>37</v>
      </c>
      <c r="T336" s="50">
        <f>[1]集計FORM!CL336</f>
        <v>61</v>
      </c>
      <c r="U336" s="50">
        <f>[1]集計FORM!CR336</f>
        <v>35</v>
      </c>
      <c r="V336" s="50">
        <f>[1]集計FORM!CX336</f>
        <v>23</v>
      </c>
      <c r="W336" s="50">
        <f>[1]集計FORM!DD336</f>
        <v>21</v>
      </c>
      <c r="X336" s="50">
        <f>[1]集計FORM!DJ336</f>
        <v>9</v>
      </c>
      <c r="Y336" s="50">
        <f>[1]集計FORM!DP336</f>
        <v>1</v>
      </c>
      <c r="Z336" s="50">
        <f>[1]集計FORM!DV336</f>
        <v>0</v>
      </c>
      <c r="AA336" s="50">
        <f>[1]集計FORM!EB336</f>
        <v>0</v>
      </c>
      <c r="AB336" s="50">
        <f>[1]集計FORM!EH336</f>
        <v>0</v>
      </c>
      <c r="AC336" s="50">
        <f t="shared" si="5"/>
        <v>0</v>
      </c>
      <c r="AD336" s="50">
        <f>[1]集計FORM!EK336</f>
        <v>79</v>
      </c>
      <c r="AE336" s="50">
        <f>[1]集計FORM!EL336</f>
        <v>583</v>
      </c>
      <c r="AF336" s="50">
        <f>[1]集計FORM!EM336</f>
        <v>187</v>
      </c>
      <c r="AG336" s="50">
        <f>[1]集計FORM!EO336</f>
        <v>9.3000000000000007</v>
      </c>
      <c r="AH336" s="50">
        <f>[1]集計FORM!EP336</f>
        <v>68.7</v>
      </c>
      <c r="AI336" s="50">
        <f>[1]集計FORM!EQ336</f>
        <v>22</v>
      </c>
      <c r="AJ336" s="48">
        <f>[1]集計FORM!ER336</f>
        <v>43.5</v>
      </c>
      <c r="AK336" s="50">
        <f>[1]集計FORM!ES336</f>
        <v>0</v>
      </c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48"/>
      <c r="ES336" s="50"/>
    </row>
    <row r="337" spans="1:149" x14ac:dyDescent="0.15">
      <c r="A337" s="44" t="s">
        <v>258</v>
      </c>
      <c r="B337" s="44" t="s">
        <v>259</v>
      </c>
      <c r="C337" s="44" t="s">
        <v>517</v>
      </c>
      <c r="D337">
        <v>2</v>
      </c>
      <c r="E337" s="50">
        <f>[1]集計FORM!E337</f>
        <v>1005</v>
      </c>
      <c r="F337" s="50">
        <f>[1]集計FORM!F337</f>
        <v>30</v>
      </c>
      <c r="G337" s="50">
        <f>[1]集計FORM!L337</f>
        <v>21</v>
      </c>
      <c r="H337" s="50">
        <f>[1]集計FORM!R337</f>
        <v>13</v>
      </c>
      <c r="I337" s="50">
        <f>[1]集計FORM!X337</f>
        <v>14</v>
      </c>
      <c r="J337" s="50">
        <f>[1]集計FORM!AD337</f>
        <v>66</v>
      </c>
      <c r="K337" s="50">
        <f>[1]集計FORM!AJ337</f>
        <v>93</v>
      </c>
      <c r="L337" s="50">
        <f>[1]集計FORM!AP337</f>
        <v>101</v>
      </c>
      <c r="M337" s="50">
        <f>[1]集計FORM!AV337</f>
        <v>79</v>
      </c>
      <c r="N337" s="50">
        <f>[1]集計FORM!BB337</f>
        <v>74</v>
      </c>
      <c r="O337" s="50">
        <f>[1]集計FORM!BH337</f>
        <v>70</v>
      </c>
      <c r="P337" s="50">
        <f>[1]集計FORM!BN337</f>
        <v>62</v>
      </c>
      <c r="Q337" s="50">
        <f>[1]集計FORM!BT337</f>
        <v>29</v>
      </c>
      <c r="R337" s="50">
        <f>[1]集計FORM!BZ337</f>
        <v>58</v>
      </c>
      <c r="S337" s="50">
        <f>[1]集計FORM!CF337</f>
        <v>52</v>
      </c>
      <c r="T337" s="50">
        <f>[1]集計FORM!CL337</f>
        <v>52</v>
      </c>
      <c r="U337" s="50">
        <f>[1]集計FORM!CR337</f>
        <v>61</v>
      </c>
      <c r="V337" s="50">
        <f>[1]集計FORM!CX337</f>
        <v>49</v>
      </c>
      <c r="W337" s="50">
        <f>[1]集計FORM!DD337</f>
        <v>38</v>
      </c>
      <c r="X337" s="50">
        <f>[1]集計FORM!DJ337</f>
        <v>29</v>
      </c>
      <c r="Y337" s="50">
        <f>[1]集計FORM!DP337</f>
        <v>14</v>
      </c>
      <c r="Z337" s="50">
        <f>[1]集計FORM!DV337</f>
        <v>0</v>
      </c>
      <c r="AA337" s="50">
        <f>[1]集計FORM!EB337</f>
        <v>0</v>
      </c>
      <c r="AB337" s="50">
        <f>[1]集計FORM!EH337</f>
        <v>0</v>
      </c>
      <c r="AC337" s="50">
        <f t="shared" si="5"/>
        <v>0</v>
      </c>
      <c r="AD337" s="50">
        <f>[1]集計FORM!EK337</f>
        <v>64</v>
      </c>
      <c r="AE337" s="50">
        <f>[1]集計FORM!EL337</f>
        <v>646</v>
      </c>
      <c r="AF337" s="50">
        <f>[1]集計FORM!EM337</f>
        <v>295</v>
      </c>
      <c r="AG337" s="50">
        <f>[1]集計FORM!EO337</f>
        <v>6.4</v>
      </c>
      <c r="AH337" s="50">
        <f>[1]集計FORM!EP337</f>
        <v>64.3</v>
      </c>
      <c r="AI337" s="50">
        <f>[1]集計FORM!EQ337</f>
        <v>29.4</v>
      </c>
      <c r="AJ337" s="48">
        <f>[1]集計FORM!ER337</f>
        <v>48.6</v>
      </c>
      <c r="AK337" s="50">
        <f>[1]集計FORM!ES337</f>
        <v>0</v>
      </c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48"/>
      <c r="ES337" s="50"/>
    </row>
    <row r="338" spans="1:149" x14ac:dyDescent="0.15">
      <c r="A338" s="44" t="s">
        <v>260</v>
      </c>
      <c r="B338" s="44" t="s">
        <v>261</v>
      </c>
      <c r="C338" s="44" t="s">
        <v>518</v>
      </c>
      <c r="D338">
        <v>0</v>
      </c>
      <c r="E338" s="50">
        <f>[1]集計FORM!E338</f>
        <v>1817</v>
      </c>
      <c r="F338" s="50">
        <f>[1]集計FORM!F338</f>
        <v>57</v>
      </c>
      <c r="G338" s="50">
        <f>[1]集計FORM!L338</f>
        <v>49</v>
      </c>
      <c r="H338" s="50">
        <f>[1]集計FORM!R338</f>
        <v>41</v>
      </c>
      <c r="I338" s="50">
        <f>[1]集計FORM!X338</f>
        <v>34</v>
      </c>
      <c r="J338" s="50">
        <f>[1]集計FORM!AD338</f>
        <v>104</v>
      </c>
      <c r="K338" s="50">
        <f>[1]集計FORM!AJ338</f>
        <v>140</v>
      </c>
      <c r="L338" s="50">
        <f>[1]集計FORM!AP338</f>
        <v>177</v>
      </c>
      <c r="M338" s="50">
        <f>[1]集計FORM!AV338</f>
        <v>168</v>
      </c>
      <c r="N338" s="50">
        <f>[1]集計FORM!BB338</f>
        <v>150</v>
      </c>
      <c r="O338" s="50">
        <f>[1]集計FORM!BH338</f>
        <v>168</v>
      </c>
      <c r="P338" s="50">
        <f>[1]集計FORM!BN338</f>
        <v>145</v>
      </c>
      <c r="Q338" s="50">
        <f>[1]集計FORM!BT338</f>
        <v>99</v>
      </c>
      <c r="R338" s="50">
        <f>[1]集計FORM!BZ338</f>
        <v>93</v>
      </c>
      <c r="S338" s="50">
        <f>[1]集計FORM!CF338</f>
        <v>59</v>
      </c>
      <c r="T338" s="50">
        <f>[1]集計FORM!CL338</f>
        <v>102</v>
      </c>
      <c r="U338" s="50">
        <f>[1]集計FORM!CR338</f>
        <v>78</v>
      </c>
      <c r="V338" s="50">
        <f>[1]集計FORM!CX338</f>
        <v>76</v>
      </c>
      <c r="W338" s="50">
        <f>[1]集計FORM!DD338</f>
        <v>48</v>
      </c>
      <c r="X338" s="50">
        <f>[1]集計FORM!DJ338</f>
        <v>21</v>
      </c>
      <c r="Y338" s="50">
        <f>[1]集計FORM!DP338</f>
        <v>5</v>
      </c>
      <c r="Z338" s="50">
        <f>[1]集計FORM!DV338</f>
        <v>3</v>
      </c>
      <c r="AA338" s="50">
        <f>[1]集計FORM!EB338</f>
        <v>0</v>
      </c>
      <c r="AB338" s="50">
        <f>[1]集計FORM!EH338</f>
        <v>0</v>
      </c>
      <c r="AC338" s="50">
        <f t="shared" si="5"/>
        <v>3</v>
      </c>
      <c r="AD338" s="50">
        <f>[1]集計FORM!EK338</f>
        <v>147</v>
      </c>
      <c r="AE338" s="50">
        <f>[1]集計FORM!EL338</f>
        <v>1278</v>
      </c>
      <c r="AF338" s="50">
        <f>[1]集計FORM!EM338</f>
        <v>392</v>
      </c>
      <c r="AG338" s="50">
        <f>[1]集計FORM!EO338</f>
        <v>8.1</v>
      </c>
      <c r="AH338" s="50">
        <f>[1]集計FORM!EP338</f>
        <v>70.3</v>
      </c>
      <c r="AI338" s="50">
        <f>[1]集計FORM!EQ338</f>
        <v>21.6</v>
      </c>
      <c r="AJ338" s="48">
        <f>[1]集計FORM!ER338</f>
        <v>45.7</v>
      </c>
      <c r="AK338" s="50">
        <f>[1]集計FORM!ES338</f>
        <v>103</v>
      </c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48"/>
      <c r="ES338" s="50"/>
    </row>
    <row r="339" spans="1:149" x14ac:dyDescent="0.15">
      <c r="A339" s="44" t="s">
        <v>260</v>
      </c>
      <c r="B339" s="44" t="s">
        <v>261</v>
      </c>
      <c r="C339" s="44" t="s">
        <v>518</v>
      </c>
      <c r="D339">
        <v>1</v>
      </c>
      <c r="E339" s="50">
        <f>[1]集計FORM!E339</f>
        <v>831</v>
      </c>
      <c r="F339" s="50">
        <f>[1]集計FORM!F339</f>
        <v>33</v>
      </c>
      <c r="G339" s="50">
        <f>[1]集計FORM!L339</f>
        <v>27</v>
      </c>
      <c r="H339" s="50">
        <f>[1]集計FORM!R339</f>
        <v>22</v>
      </c>
      <c r="I339" s="50">
        <f>[1]集計FORM!X339</f>
        <v>19</v>
      </c>
      <c r="J339" s="50">
        <f>[1]集計FORM!AD339</f>
        <v>46</v>
      </c>
      <c r="K339" s="50">
        <f>[1]集計FORM!AJ339</f>
        <v>66</v>
      </c>
      <c r="L339" s="50">
        <f>[1]集計FORM!AP339</f>
        <v>84</v>
      </c>
      <c r="M339" s="50">
        <f>[1]集計FORM!AV339</f>
        <v>82</v>
      </c>
      <c r="N339" s="50">
        <f>[1]集計FORM!BB339</f>
        <v>72</v>
      </c>
      <c r="O339" s="50">
        <f>[1]集計FORM!BH339</f>
        <v>83</v>
      </c>
      <c r="P339" s="50">
        <f>[1]集計FORM!BN339</f>
        <v>58</v>
      </c>
      <c r="Q339" s="50">
        <f>[1]集計FORM!BT339</f>
        <v>45</v>
      </c>
      <c r="R339" s="50">
        <f>[1]集計FORM!BZ339</f>
        <v>43</v>
      </c>
      <c r="S339" s="50">
        <f>[1]集計FORM!CF339</f>
        <v>24</v>
      </c>
      <c r="T339" s="50">
        <f>[1]集計FORM!CL339</f>
        <v>40</v>
      </c>
      <c r="U339" s="50">
        <f>[1]集計FORM!CR339</f>
        <v>31</v>
      </c>
      <c r="V339" s="50">
        <f>[1]集計FORM!CX339</f>
        <v>31</v>
      </c>
      <c r="W339" s="50">
        <f>[1]集計FORM!DD339</f>
        <v>18</v>
      </c>
      <c r="X339" s="50">
        <f>[1]集計FORM!DJ339</f>
        <v>4</v>
      </c>
      <c r="Y339" s="50">
        <f>[1]集計FORM!DP339</f>
        <v>3</v>
      </c>
      <c r="Z339" s="50">
        <f>[1]集計FORM!DV339</f>
        <v>0</v>
      </c>
      <c r="AA339" s="50">
        <f>[1]集計FORM!EB339</f>
        <v>0</v>
      </c>
      <c r="AB339" s="50">
        <f>[1]集計FORM!EH339</f>
        <v>0</v>
      </c>
      <c r="AC339" s="50">
        <f t="shared" si="5"/>
        <v>0</v>
      </c>
      <c r="AD339" s="50">
        <f>[1]集計FORM!EK339</f>
        <v>82</v>
      </c>
      <c r="AE339" s="50">
        <f>[1]集計FORM!EL339</f>
        <v>598</v>
      </c>
      <c r="AF339" s="50">
        <f>[1]集計FORM!EM339</f>
        <v>151</v>
      </c>
      <c r="AG339" s="50">
        <f>[1]集計FORM!EO339</f>
        <v>9.9</v>
      </c>
      <c r="AH339" s="50">
        <f>[1]集計FORM!EP339</f>
        <v>72</v>
      </c>
      <c r="AI339" s="50">
        <f>[1]集計FORM!EQ339</f>
        <v>18.2</v>
      </c>
      <c r="AJ339" s="48">
        <f>[1]集計FORM!ER339</f>
        <v>43.6</v>
      </c>
      <c r="AK339" s="50">
        <f>[1]集計FORM!ES339</f>
        <v>0</v>
      </c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48"/>
      <c r="ES339" s="50"/>
    </row>
    <row r="340" spans="1:149" x14ac:dyDescent="0.15">
      <c r="A340" s="44" t="s">
        <v>260</v>
      </c>
      <c r="B340" s="44" t="s">
        <v>261</v>
      </c>
      <c r="C340" s="44" t="s">
        <v>518</v>
      </c>
      <c r="D340">
        <v>2</v>
      </c>
      <c r="E340" s="50">
        <f>[1]集計FORM!E340</f>
        <v>986</v>
      </c>
      <c r="F340" s="50">
        <f>[1]集計FORM!F340</f>
        <v>24</v>
      </c>
      <c r="G340" s="50">
        <f>[1]集計FORM!L340</f>
        <v>22</v>
      </c>
      <c r="H340" s="50">
        <f>[1]集計FORM!R340</f>
        <v>19</v>
      </c>
      <c r="I340" s="50">
        <f>[1]集計FORM!X340</f>
        <v>15</v>
      </c>
      <c r="J340" s="50">
        <f>[1]集計FORM!AD340</f>
        <v>58</v>
      </c>
      <c r="K340" s="50">
        <f>[1]集計FORM!AJ340</f>
        <v>74</v>
      </c>
      <c r="L340" s="50">
        <f>[1]集計FORM!AP340</f>
        <v>93</v>
      </c>
      <c r="M340" s="50">
        <f>[1]集計FORM!AV340</f>
        <v>86</v>
      </c>
      <c r="N340" s="50">
        <f>[1]集計FORM!BB340</f>
        <v>78</v>
      </c>
      <c r="O340" s="50">
        <f>[1]集計FORM!BH340</f>
        <v>85</v>
      </c>
      <c r="P340" s="50">
        <f>[1]集計FORM!BN340</f>
        <v>87</v>
      </c>
      <c r="Q340" s="50">
        <f>[1]集計FORM!BT340</f>
        <v>54</v>
      </c>
      <c r="R340" s="50">
        <f>[1]集計FORM!BZ340</f>
        <v>50</v>
      </c>
      <c r="S340" s="50">
        <f>[1]集計FORM!CF340</f>
        <v>35</v>
      </c>
      <c r="T340" s="50">
        <f>[1]集計FORM!CL340</f>
        <v>62</v>
      </c>
      <c r="U340" s="50">
        <f>[1]集計FORM!CR340</f>
        <v>47</v>
      </c>
      <c r="V340" s="50">
        <f>[1]集計FORM!CX340</f>
        <v>45</v>
      </c>
      <c r="W340" s="50">
        <f>[1]集計FORM!DD340</f>
        <v>30</v>
      </c>
      <c r="X340" s="50">
        <f>[1]集計FORM!DJ340</f>
        <v>17</v>
      </c>
      <c r="Y340" s="50">
        <f>[1]集計FORM!DP340</f>
        <v>2</v>
      </c>
      <c r="Z340" s="50">
        <f>[1]集計FORM!DV340</f>
        <v>3</v>
      </c>
      <c r="AA340" s="50">
        <f>[1]集計FORM!EB340</f>
        <v>0</v>
      </c>
      <c r="AB340" s="50">
        <f>[1]集計FORM!EH340</f>
        <v>0</v>
      </c>
      <c r="AC340" s="50">
        <f t="shared" si="5"/>
        <v>3</v>
      </c>
      <c r="AD340" s="50">
        <f>[1]集計FORM!EK340</f>
        <v>65</v>
      </c>
      <c r="AE340" s="50">
        <f>[1]集計FORM!EL340</f>
        <v>680</v>
      </c>
      <c r="AF340" s="50">
        <f>[1]集計FORM!EM340</f>
        <v>241</v>
      </c>
      <c r="AG340" s="50">
        <f>[1]集計FORM!EO340</f>
        <v>6.6</v>
      </c>
      <c r="AH340" s="50">
        <f>[1]集計FORM!EP340</f>
        <v>69</v>
      </c>
      <c r="AI340" s="50">
        <f>[1]集計FORM!EQ340</f>
        <v>24.4</v>
      </c>
      <c r="AJ340" s="48">
        <f>[1]集計FORM!ER340</f>
        <v>47.5</v>
      </c>
      <c r="AK340" s="50">
        <f>[1]集計FORM!ES340</f>
        <v>0</v>
      </c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48"/>
      <c r="ES340" s="50"/>
    </row>
    <row r="341" spans="1:149" x14ac:dyDescent="0.15">
      <c r="A341" s="44" t="s">
        <v>262</v>
      </c>
      <c r="B341" s="44" t="s">
        <v>263</v>
      </c>
      <c r="C341" s="44" t="s">
        <v>519</v>
      </c>
      <c r="D341">
        <v>0</v>
      </c>
      <c r="E341" s="50">
        <f>[1]集計FORM!E341</f>
        <v>3005</v>
      </c>
      <c r="F341" s="50">
        <f>[1]集計FORM!F341</f>
        <v>74</v>
      </c>
      <c r="G341" s="50">
        <f>[1]集計FORM!L341</f>
        <v>96</v>
      </c>
      <c r="H341" s="50">
        <f>[1]集計FORM!R341</f>
        <v>77</v>
      </c>
      <c r="I341" s="50">
        <f>[1]集計FORM!X341</f>
        <v>101</v>
      </c>
      <c r="J341" s="50">
        <f>[1]集計FORM!AD341</f>
        <v>187</v>
      </c>
      <c r="K341" s="50">
        <f>[1]集計FORM!AJ341</f>
        <v>221</v>
      </c>
      <c r="L341" s="50">
        <f>[1]集計FORM!AP341</f>
        <v>201</v>
      </c>
      <c r="M341" s="50">
        <f>[1]集計FORM!AV341</f>
        <v>200</v>
      </c>
      <c r="N341" s="50">
        <f>[1]集計FORM!BB341</f>
        <v>194</v>
      </c>
      <c r="O341" s="50">
        <f>[1]集計FORM!BH341</f>
        <v>202</v>
      </c>
      <c r="P341" s="50">
        <f>[1]集計FORM!BN341</f>
        <v>213</v>
      </c>
      <c r="Q341" s="50">
        <f>[1]集計FORM!BT341</f>
        <v>202</v>
      </c>
      <c r="R341" s="50">
        <f>[1]集計FORM!BZ341</f>
        <v>148</v>
      </c>
      <c r="S341" s="50">
        <f>[1]集計FORM!CF341</f>
        <v>180</v>
      </c>
      <c r="T341" s="50">
        <f>[1]集計FORM!CL341</f>
        <v>217</v>
      </c>
      <c r="U341" s="50">
        <f>[1]集計FORM!CR341</f>
        <v>173</v>
      </c>
      <c r="V341" s="50">
        <f>[1]集計FORM!CX341</f>
        <v>151</v>
      </c>
      <c r="W341" s="50">
        <f>[1]集計FORM!DD341</f>
        <v>115</v>
      </c>
      <c r="X341" s="50">
        <f>[1]集計FORM!DJ341</f>
        <v>41</v>
      </c>
      <c r="Y341" s="50">
        <f>[1]集計FORM!DP341</f>
        <v>10</v>
      </c>
      <c r="Z341" s="50">
        <f>[1]集計FORM!DV341</f>
        <v>2</v>
      </c>
      <c r="AA341" s="50">
        <f>[1]集計FORM!EB341</f>
        <v>0</v>
      </c>
      <c r="AB341" s="50">
        <f>[1]集計FORM!EH341</f>
        <v>0</v>
      </c>
      <c r="AC341" s="50">
        <f t="shared" si="5"/>
        <v>2</v>
      </c>
      <c r="AD341" s="50">
        <f>[1]集計FORM!EK341</f>
        <v>247</v>
      </c>
      <c r="AE341" s="50">
        <f>[1]集計FORM!EL341</f>
        <v>1869</v>
      </c>
      <c r="AF341" s="50">
        <f>[1]集計FORM!EM341</f>
        <v>889</v>
      </c>
      <c r="AG341" s="50">
        <f>[1]集計FORM!EO341</f>
        <v>8.1999999999999993</v>
      </c>
      <c r="AH341" s="50">
        <f>[1]集計FORM!EP341</f>
        <v>62.2</v>
      </c>
      <c r="AI341" s="50">
        <f>[1]集計FORM!EQ341</f>
        <v>29.6</v>
      </c>
      <c r="AJ341" s="48">
        <f>[1]集計FORM!ER341</f>
        <v>48.3</v>
      </c>
      <c r="AK341" s="50">
        <f>[1]集計FORM!ES341</f>
        <v>102</v>
      </c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  <c r="ER341" s="48"/>
      <c r="ES341" s="50"/>
    </row>
    <row r="342" spans="1:149" x14ac:dyDescent="0.15">
      <c r="A342" s="44" t="s">
        <v>262</v>
      </c>
      <c r="B342" s="44" t="s">
        <v>263</v>
      </c>
      <c r="C342" s="44" t="s">
        <v>519</v>
      </c>
      <c r="D342">
        <v>1</v>
      </c>
      <c r="E342" s="50">
        <f>[1]集計FORM!E342</f>
        <v>1435</v>
      </c>
      <c r="F342" s="50">
        <f>[1]集計FORM!F342</f>
        <v>42</v>
      </c>
      <c r="G342" s="50">
        <f>[1]集計FORM!L342</f>
        <v>50</v>
      </c>
      <c r="H342" s="50">
        <f>[1]集計FORM!R342</f>
        <v>29</v>
      </c>
      <c r="I342" s="50">
        <f>[1]集計FORM!X342</f>
        <v>55</v>
      </c>
      <c r="J342" s="50">
        <f>[1]集計FORM!AD342</f>
        <v>103</v>
      </c>
      <c r="K342" s="50">
        <f>[1]集計FORM!AJ342</f>
        <v>121</v>
      </c>
      <c r="L342" s="50">
        <f>[1]集計FORM!AP342</f>
        <v>88</v>
      </c>
      <c r="M342" s="50">
        <f>[1]集計FORM!AV342</f>
        <v>89</v>
      </c>
      <c r="N342" s="50">
        <f>[1]集計FORM!BB342</f>
        <v>91</v>
      </c>
      <c r="O342" s="50">
        <f>[1]集計FORM!BH342</f>
        <v>106</v>
      </c>
      <c r="P342" s="50">
        <f>[1]集計FORM!BN342</f>
        <v>104</v>
      </c>
      <c r="Q342" s="50">
        <f>[1]集計FORM!BT342</f>
        <v>110</v>
      </c>
      <c r="R342" s="50">
        <f>[1]集計FORM!BZ342</f>
        <v>69</v>
      </c>
      <c r="S342" s="50">
        <f>[1]集計FORM!CF342</f>
        <v>97</v>
      </c>
      <c r="T342" s="50">
        <f>[1]集計FORM!CL342</f>
        <v>98</v>
      </c>
      <c r="U342" s="50">
        <f>[1]集計FORM!CR342</f>
        <v>61</v>
      </c>
      <c r="V342" s="50">
        <f>[1]集計FORM!CX342</f>
        <v>60</v>
      </c>
      <c r="W342" s="50">
        <f>[1]集計FORM!DD342</f>
        <v>45</v>
      </c>
      <c r="X342" s="50">
        <f>[1]集計FORM!DJ342</f>
        <v>11</v>
      </c>
      <c r="Y342" s="50">
        <f>[1]集計FORM!DP342</f>
        <v>6</v>
      </c>
      <c r="Z342" s="50">
        <f>[1]集計FORM!DV342</f>
        <v>0</v>
      </c>
      <c r="AA342" s="50">
        <f>[1]集計FORM!EB342</f>
        <v>0</v>
      </c>
      <c r="AB342" s="50">
        <f>[1]集計FORM!EH342</f>
        <v>0</v>
      </c>
      <c r="AC342" s="50">
        <f t="shared" si="5"/>
        <v>0</v>
      </c>
      <c r="AD342" s="50">
        <f>[1]集計FORM!EK342</f>
        <v>121</v>
      </c>
      <c r="AE342" s="50">
        <f>[1]集計FORM!EL342</f>
        <v>936</v>
      </c>
      <c r="AF342" s="50">
        <f>[1]集計FORM!EM342</f>
        <v>378</v>
      </c>
      <c r="AG342" s="50">
        <f>[1]集計FORM!EO342</f>
        <v>8.4</v>
      </c>
      <c r="AH342" s="50">
        <f>[1]集計FORM!EP342</f>
        <v>65.2</v>
      </c>
      <c r="AI342" s="50">
        <f>[1]集計FORM!EQ342</f>
        <v>26.3</v>
      </c>
      <c r="AJ342" s="48">
        <f>[1]集計FORM!ER342</f>
        <v>46.5</v>
      </c>
      <c r="AK342" s="50">
        <f>[1]集計FORM!ES342</f>
        <v>0</v>
      </c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48"/>
      <c r="ES342" s="50"/>
    </row>
    <row r="343" spans="1:149" x14ac:dyDescent="0.15">
      <c r="A343" s="44" t="s">
        <v>262</v>
      </c>
      <c r="B343" s="44" t="s">
        <v>263</v>
      </c>
      <c r="C343" s="44" t="s">
        <v>519</v>
      </c>
      <c r="D343">
        <v>2</v>
      </c>
      <c r="E343" s="50">
        <f>[1]集計FORM!E343</f>
        <v>1570</v>
      </c>
      <c r="F343" s="50">
        <f>[1]集計FORM!F343</f>
        <v>32</v>
      </c>
      <c r="G343" s="50">
        <f>[1]集計FORM!L343</f>
        <v>46</v>
      </c>
      <c r="H343" s="50">
        <f>[1]集計FORM!R343</f>
        <v>48</v>
      </c>
      <c r="I343" s="50">
        <f>[1]集計FORM!X343</f>
        <v>46</v>
      </c>
      <c r="J343" s="50">
        <f>[1]集計FORM!AD343</f>
        <v>84</v>
      </c>
      <c r="K343" s="50">
        <f>[1]集計FORM!AJ343</f>
        <v>100</v>
      </c>
      <c r="L343" s="50">
        <f>[1]集計FORM!AP343</f>
        <v>113</v>
      </c>
      <c r="M343" s="50">
        <f>[1]集計FORM!AV343</f>
        <v>111</v>
      </c>
      <c r="N343" s="50">
        <f>[1]集計FORM!BB343</f>
        <v>103</v>
      </c>
      <c r="O343" s="50">
        <f>[1]集計FORM!BH343</f>
        <v>96</v>
      </c>
      <c r="P343" s="50">
        <f>[1]集計FORM!BN343</f>
        <v>109</v>
      </c>
      <c r="Q343" s="50">
        <f>[1]集計FORM!BT343</f>
        <v>92</v>
      </c>
      <c r="R343" s="50">
        <f>[1]集計FORM!BZ343</f>
        <v>79</v>
      </c>
      <c r="S343" s="50">
        <f>[1]集計FORM!CF343</f>
        <v>83</v>
      </c>
      <c r="T343" s="50">
        <f>[1]集計FORM!CL343</f>
        <v>119</v>
      </c>
      <c r="U343" s="50">
        <f>[1]集計FORM!CR343</f>
        <v>112</v>
      </c>
      <c r="V343" s="50">
        <f>[1]集計FORM!CX343</f>
        <v>91</v>
      </c>
      <c r="W343" s="50">
        <f>[1]集計FORM!DD343</f>
        <v>70</v>
      </c>
      <c r="X343" s="50">
        <f>[1]集計FORM!DJ343</f>
        <v>30</v>
      </c>
      <c r="Y343" s="50">
        <f>[1]集計FORM!DP343</f>
        <v>4</v>
      </c>
      <c r="Z343" s="50">
        <f>[1]集計FORM!DV343</f>
        <v>2</v>
      </c>
      <c r="AA343" s="50">
        <f>[1]集計FORM!EB343</f>
        <v>0</v>
      </c>
      <c r="AB343" s="50">
        <f>[1]集計FORM!EH343</f>
        <v>0</v>
      </c>
      <c r="AC343" s="50">
        <f t="shared" si="5"/>
        <v>2</v>
      </c>
      <c r="AD343" s="50">
        <f>[1]集計FORM!EK343</f>
        <v>126</v>
      </c>
      <c r="AE343" s="50">
        <f>[1]集計FORM!EL343</f>
        <v>933</v>
      </c>
      <c r="AF343" s="50">
        <f>[1]集計FORM!EM343</f>
        <v>511</v>
      </c>
      <c r="AG343" s="50">
        <f>[1]集計FORM!EO343</f>
        <v>8</v>
      </c>
      <c r="AH343" s="50">
        <f>[1]集計FORM!EP343</f>
        <v>59.4</v>
      </c>
      <c r="AI343" s="50">
        <f>[1]集計FORM!EQ343</f>
        <v>32.5</v>
      </c>
      <c r="AJ343" s="48">
        <f>[1]集計FORM!ER343</f>
        <v>49.9</v>
      </c>
      <c r="AK343" s="50">
        <f>[1]集計FORM!ES343</f>
        <v>0</v>
      </c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48"/>
      <c r="ES343" s="50"/>
    </row>
    <row r="344" spans="1:149" x14ac:dyDescent="0.15">
      <c r="A344" s="44" t="s">
        <v>264</v>
      </c>
      <c r="B344" s="44" t="s">
        <v>265</v>
      </c>
      <c r="C344" s="44" t="s">
        <v>520</v>
      </c>
      <c r="D344">
        <v>0</v>
      </c>
      <c r="E344" s="50">
        <f>[1]集計FORM!E344</f>
        <v>4578</v>
      </c>
      <c r="F344" s="50">
        <f>[1]集計FORM!F344</f>
        <v>133</v>
      </c>
      <c r="G344" s="50">
        <f>[1]集計FORM!L344</f>
        <v>149</v>
      </c>
      <c r="H344" s="50">
        <f>[1]集計FORM!R344</f>
        <v>161</v>
      </c>
      <c r="I344" s="50">
        <f>[1]集計FORM!X344</f>
        <v>158</v>
      </c>
      <c r="J344" s="50">
        <f>[1]集計FORM!AD344</f>
        <v>272</v>
      </c>
      <c r="K344" s="50">
        <f>[1]集計FORM!AJ344</f>
        <v>338</v>
      </c>
      <c r="L344" s="50">
        <f>[1]集計FORM!AP344</f>
        <v>351</v>
      </c>
      <c r="M344" s="50">
        <f>[1]集計FORM!AV344</f>
        <v>372</v>
      </c>
      <c r="N344" s="50">
        <f>[1]集計FORM!BB344</f>
        <v>380</v>
      </c>
      <c r="O344" s="50">
        <f>[1]集計FORM!BH344</f>
        <v>418</v>
      </c>
      <c r="P344" s="50">
        <f>[1]集計FORM!BN344</f>
        <v>334</v>
      </c>
      <c r="Q344" s="50">
        <f>[1]集計FORM!BT344</f>
        <v>284</v>
      </c>
      <c r="R344" s="50">
        <f>[1]集計FORM!BZ344</f>
        <v>236</v>
      </c>
      <c r="S344" s="50">
        <f>[1]集計FORM!CF344</f>
        <v>202</v>
      </c>
      <c r="T344" s="50">
        <f>[1]集計FORM!CL344</f>
        <v>274</v>
      </c>
      <c r="U344" s="50">
        <f>[1]集計FORM!CR344</f>
        <v>175</v>
      </c>
      <c r="V344" s="50">
        <f>[1]集計FORM!CX344</f>
        <v>156</v>
      </c>
      <c r="W344" s="50">
        <f>[1]集計FORM!DD344</f>
        <v>109</v>
      </c>
      <c r="X344" s="50">
        <f>[1]集計FORM!DJ344</f>
        <v>56</v>
      </c>
      <c r="Y344" s="50">
        <f>[1]集計FORM!DP344</f>
        <v>17</v>
      </c>
      <c r="Z344" s="50">
        <f>[1]集計FORM!DV344</f>
        <v>3</v>
      </c>
      <c r="AA344" s="50">
        <f>[1]集計FORM!EB344</f>
        <v>0</v>
      </c>
      <c r="AB344" s="50">
        <f>[1]集計FORM!EH344</f>
        <v>0</v>
      </c>
      <c r="AC344" s="50">
        <f t="shared" si="5"/>
        <v>3</v>
      </c>
      <c r="AD344" s="50">
        <f>[1]集計FORM!EK344</f>
        <v>443</v>
      </c>
      <c r="AE344" s="50">
        <f>[1]集計FORM!EL344</f>
        <v>3143</v>
      </c>
      <c r="AF344" s="50">
        <f>[1]集計FORM!EM344</f>
        <v>992</v>
      </c>
      <c r="AG344" s="50">
        <f>[1]集計FORM!EO344</f>
        <v>9.6999999999999993</v>
      </c>
      <c r="AH344" s="50">
        <f>[1]集計FORM!EP344</f>
        <v>68.7</v>
      </c>
      <c r="AI344" s="50">
        <f>[1]集計FORM!EQ344</f>
        <v>21.7</v>
      </c>
      <c r="AJ344" s="48">
        <f>[1]集計FORM!ER344</f>
        <v>45</v>
      </c>
      <c r="AK344" s="50">
        <f>[1]集計FORM!ES344</f>
        <v>102</v>
      </c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  <c r="EN344" s="50"/>
      <c r="EO344" s="50"/>
      <c r="EP344" s="50"/>
      <c r="EQ344" s="50"/>
      <c r="ER344" s="48"/>
      <c r="ES344" s="50"/>
    </row>
    <row r="345" spans="1:149" x14ac:dyDescent="0.15">
      <c r="A345" s="44" t="s">
        <v>264</v>
      </c>
      <c r="B345" s="44" t="s">
        <v>265</v>
      </c>
      <c r="C345" s="44" t="s">
        <v>520</v>
      </c>
      <c r="D345">
        <v>1</v>
      </c>
      <c r="E345" s="50">
        <f>[1]集計FORM!E345</f>
        <v>2006</v>
      </c>
      <c r="F345" s="50">
        <f>[1]集計FORM!F345</f>
        <v>64</v>
      </c>
      <c r="G345" s="50">
        <f>[1]集計FORM!L345</f>
        <v>74</v>
      </c>
      <c r="H345" s="50">
        <f>[1]集計FORM!R345</f>
        <v>66</v>
      </c>
      <c r="I345" s="50">
        <f>[1]集計FORM!X345</f>
        <v>84</v>
      </c>
      <c r="J345" s="50">
        <f>[1]集計FORM!AD345</f>
        <v>124</v>
      </c>
      <c r="K345" s="50">
        <f>[1]集計FORM!AJ345</f>
        <v>155</v>
      </c>
      <c r="L345" s="50">
        <f>[1]集計FORM!AP345</f>
        <v>153</v>
      </c>
      <c r="M345" s="50">
        <f>[1]集計FORM!AV345</f>
        <v>160</v>
      </c>
      <c r="N345" s="50">
        <f>[1]集計FORM!BB345</f>
        <v>171</v>
      </c>
      <c r="O345" s="50">
        <f>[1]集計FORM!BH345</f>
        <v>193</v>
      </c>
      <c r="P345" s="50">
        <f>[1]集計FORM!BN345</f>
        <v>153</v>
      </c>
      <c r="Q345" s="50">
        <f>[1]集計FORM!BT345</f>
        <v>120</v>
      </c>
      <c r="R345" s="50">
        <f>[1]集計FORM!BZ345</f>
        <v>96</v>
      </c>
      <c r="S345" s="50">
        <f>[1]集計FORM!CF345</f>
        <v>103</v>
      </c>
      <c r="T345" s="50">
        <f>[1]集計FORM!CL345</f>
        <v>108</v>
      </c>
      <c r="U345" s="50">
        <f>[1]集計FORM!CR345</f>
        <v>74</v>
      </c>
      <c r="V345" s="50">
        <f>[1]集計FORM!CX345</f>
        <v>56</v>
      </c>
      <c r="W345" s="50">
        <f>[1]集計FORM!DD345</f>
        <v>30</v>
      </c>
      <c r="X345" s="50">
        <f>[1]集計FORM!DJ345</f>
        <v>18</v>
      </c>
      <c r="Y345" s="50">
        <f>[1]集計FORM!DP345</f>
        <v>4</v>
      </c>
      <c r="Z345" s="50">
        <f>[1]集計FORM!DV345</f>
        <v>0</v>
      </c>
      <c r="AA345" s="50">
        <f>[1]集計FORM!EB345</f>
        <v>0</v>
      </c>
      <c r="AB345" s="50">
        <f>[1]集計FORM!EH345</f>
        <v>0</v>
      </c>
      <c r="AC345" s="50">
        <f t="shared" si="5"/>
        <v>0</v>
      </c>
      <c r="AD345" s="50">
        <f>[1]集計FORM!EK345</f>
        <v>204</v>
      </c>
      <c r="AE345" s="50">
        <f>[1]集計FORM!EL345</f>
        <v>1409</v>
      </c>
      <c r="AF345" s="50">
        <f>[1]集計FORM!EM345</f>
        <v>393</v>
      </c>
      <c r="AG345" s="50">
        <f>[1]集計FORM!EO345</f>
        <v>10.199999999999999</v>
      </c>
      <c r="AH345" s="50">
        <f>[1]集計FORM!EP345</f>
        <v>70.2</v>
      </c>
      <c r="AI345" s="50">
        <f>[1]集計FORM!EQ345</f>
        <v>19.600000000000001</v>
      </c>
      <c r="AJ345" s="48">
        <f>[1]集計FORM!ER345</f>
        <v>43.5</v>
      </c>
      <c r="AK345" s="50">
        <f>[1]集計FORM!ES345</f>
        <v>0</v>
      </c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  <c r="EN345" s="50"/>
      <c r="EO345" s="50"/>
      <c r="EP345" s="50"/>
      <c r="EQ345" s="50"/>
      <c r="ER345" s="48"/>
      <c r="ES345" s="50"/>
    </row>
    <row r="346" spans="1:149" x14ac:dyDescent="0.15">
      <c r="A346" s="44" t="s">
        <v>264</v>
      </c>
      <c r="B346" s="44" t="s">
        <v>265</v>
      </c>
      <c r="C346" s="44" t="s">
        <v>520</v>
      </c>
      <c r="D346">
        <v>2</v>
      </c>
      <c r="E346" s="50">
        <f>[1]集計FORM!E346</f>
        <v>2572</v>
      </c>
      <c r="F346" s="50">
        <f>[1]集計FORM!F346</f>
        <v>69</v>
      </c>
      <c r="G346" s="50">
        <f>[1]集計FORM!L346</f>
        <v>75</v>
      </c>
      <c r="H346" s="50">
        <f>[1]集計FORM!R346</f>
        <v>95</v>
      </c>
      <c r="I346" s="50">
        <f>[1]集計FORM!X346</f>
        <v>74</v>
      </c>
      <c r="J346" s="50">
        <f>[1]集計FORM!AD346</f>
        <v>148</v>
      </c>
      <c r="K346" s="50">
        <f>[1]集計FORM!AJ346</f>
        <v>183</v>
      </c>
      <c r="L346" s="50">
        <f>[1]集計FORM!AP346</f>
        <v>198</v>
      </c>
      <c r="M346" s="50">
        <f>[1]集計FORM!AV346</f>
        <v>212</v>
      </c>
      <c r="N346" s="50">
        <f>[1]集計FORM!BB346</f>
        <v>209</v>
      </c>
      <c r="O346" s="50">
        <f>[1]集計FORM!BH346</f>
        <v>225</v>
      </c>
      <c r="P346" s="50">
        <f>[1]集計FORM!BN346</f>
        <v>181</v>
      </c>
      <c r="Q346" s="50">
        <f>[1]集計FORM!BT346</f>
        <v>164</v>
      </c>
      <c r="R346" s="50">
        <f>[1]集計FORM!BZ346</f>
        <v>140</v>
      </c>
      <c r="S346" s="50">
        <f>[1]集計FORM!CF346</f>
        <v>99</v>
      </c>
      <c r="T346" s="50">
        <f>[1]集計FORM!CL346</f>
        <v>166</v>
      </c>
      <c r="U346" s="50">
        <f>[1]集計FORM!CR346</f>
        <v>101</v>
      </c>
      <c r="V346" s="50">
        <f>[1]集計FORM!CX346</f>
        <v>100</v>
      </c>
      <c r="W346" s="50">
        <f>[1]集計FORM!DD346</f>
        <v>79</v>
      </c>
      <c r="X346" s="50">
        <f>[1]集計FORM!DJ346</f>
        <v>38</v>
      </c>
      <c r="Y346" s="50">
        <f>[1]集計FORM!DP346</f>
        <v>13</v>
      </c>
      <c r="Z346" s="50">
        <f>[1]集計FORM!DV346</f>
        <v>3</v>
      </c>
      <c r="AA346" s="50">
        <f>[1]集計FORM!EB346</f>
        <v>0</v>
      </c>
      <c r="AB346" s="50">
        <f>[1]集計FORM!EH346</f>
        <v>0</v>
      </c>
      <c r="AC346" s="50">
        <f t="shared" si="5"/>
        <v>3</v>
      </c>
      <c r="AD346" s="50">
        <f>[1]集計FORM!EK346</f>
        <v>239</v>
      </c>
      <c r="AE346" s="50">
        <f>[1]集計FORM!EL346</f>
        <v>1734</v>
      </c>
      <c r="AF346" s="50">
        <f>[1]集計FORM!EM346</f>
        <v>599</v>
      </c>
      <c r="AG346" s="50">
        <f>[1]集計FORM!EO346</f>
        <v>9.3000000000000007</v>
      </c>
      <c r="AH346" s="50">
        <f>[1]集計FORM!EP346</f>
        <v>67.400000000000006</v>
      </c>
      <c r="AI346" s="50">
        <f>[1]集計FORM!EQ346</f>
        <v>23.3</v>
      </c>
      <c r="AJ346" s="48">
        <f>[1]集計FORM!ER346</f>
        <v>46.2</v>
      </c>
      <c r="AK346" s="50">
        <f>[1]集計FORM!ES346</f>
        <v>0</v>
      </c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  <c r="EN346" s="50"/>
      <c r="EO346" s="50"/>
      <c r="EP346" s="50"/>
      <c r="EQ346" s="50"/>
      <c r="ER346" s="48"/>
      <c r="ES346" s="50"/>
    </row>
    <row r="347" spans="1:149" x14ac:dyDescent="0.15">
      <c r="A347" s="44" t="s">
        <v>266</v>
      </c>
      <c r="B347" s="44" t="s">
        <v>267</v>
      </c>
      <c r="C347" s="44" t="s">
        <v>521</v>
      </c>
      <c r="D347">
        <v>0</v>
      </c>
      <c r="E347" s="50">
        <f>[1]集計FORM!E347</f>
        <v>3021</v>
      </c>
      <c r="F347" s="50">
        <f>[1]集計FORM!F347</f>
        <v>118</v>
      </c>
      <c r="G347" s="50">
        <f>[1]集計FORM!L347</f>
        <v>111</v>
      </c>
      <c r="H347" s="50">
        <f>[1]集計FORM!R347</f>
        <v>90</v>
      </c>
      <c r="I347" s="50">
        <f>[1]集計FORM!X347</f>
        <v>91</v>
      </c>
      <c r="J347" s="50">
        <f>[1]集計FORM!AD347</f>
        <v>203</v>
      </c>
      <c r="K347" s="50">
        <f>[1]集計FORM!AJ347</f>
        <v>235</v>
      </c>
      <c r="L347" s="50">
        <f>[1]集計FORM!AP347</f>
        <v>247</v>
      </c>
      <c r="M347" s="50">
        <f>[1]集計FORM!AV347</f>
        <v>249</v>
      </c>
      <c r="N347" s="50">
        <f>[1]集計FORM!BB347</f>
        <v>253</v>
      </c>
      <c r="O347" s="50">
        <f>[1]集計FORM!BH347</f>
        <v>257</v>
      </c>
      <c r="P347" s="50">
        <f>[1]集計FORM!BN347</f>
        <v>246</v>
      </c>
      <c r="Q347" s="50">
        <f>[1]集計FORM!BT347</f>
        <v>198</v>
      </c>
      <c r="R347" s="50">
        <f>[1]集計FORM!BZ347</f>
        <v>140</v>
      </c>
      <c r="S347" s="50">
        <f>[1]集計FORM!CF347</f>
        <v>136</v>
      </c>
      <c r="T347" s="50">
        <f>[1]集計FORM!CL347</f>
        <v>130</v>
      </c>
      <c r="U347" s="50">
        <f>[1]集計FORM!CR347</f>
        <v>105</v>
      </c>
      <c r="V347" s="50">
        <f>[1]集計FORM!CX347</f>
        <v>86</v>
      </c>
      <c r="W347" s="50">
        <f>[1]集計FORM!DD347</f>
        <v>66</v>
      </c>
      <c r="X347" s="50">
        <f>[1]集計FORM!DJ347</f>
        <v>41</v>
      </c>
      <c r="Y347" s="50">
        <f>[1]集計FORM!DP347</f>
        <v>17</v>
      </c>
      <c r="Z347" s="50">
        <f>[1]集計FORM!DV347</f>
        <v>2</v>
      </c>
      <c r="AA347" s="50">
        <f>[1]集計FORM!EB347</f>
        <v>0</v>
      </c>
      <c r="AB347" s="50">
        <f>[1]集計FORM!EH347</f>
        <v>0</v>
      </c>
      <c r="AC347" s="50">
        <f t="shared" si="5"/>
        <v>2</v>
      </c>
      <c r="AD347" s="50">
        <f>[1]集計FORM!EK347</f>
        <v>319</v>
      </c>
      <c r="AE347" s="50">
        <f>[1]集計FORM!EL347</f>
        <v>2119</v>
      </c>
      <c r="AF347" s="50">
        <f>[1]集計FORM!EM347</f>
        <v>583</v>
      </c>
      <c r="AG347" s="50">
        <f>[1]集計FORM!EO347</f>
        <v>10.6</v>
      </c>
      <c r="AH347" s="50">
        <f>[1]集計FORM!EP347</f>
        <v>70.099999999999994</v>
      </c>
      <c r="AI347" s="50">
        <f>[1]集計FORM!EQ347</f>
        <v>19.3</v>
      </c>
      <c r="AJ347" s="48">
        <f>[1]集計FORM!ER347</f>
        <v>43.7</v>
      </c>
      <c r="AK347" s="50">
        <f>[1]集計FORM!ES347</f>
        <v>103</v>
      </c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  <c r="EN347" s="50"/>
      <c r="EO347" s="50"/>
      <c r="EP347" s="50"/>
      <c r="EQ347" s="50"/>
      <c r="ER347" s="48"/>
      <c r="ES347" s="50"/>
    </row>
    <row r="348" spans="1:149" x14ac:dyDescent="0.15">
      <c r="A348" s="44" t="s">
        <v>266</v>
      </c>
      <c r="B348" s="44" t="s">
        <v>267</v>
      </c>
      <c r="C348" s="44" t="s">
        <v>521</v>
      </c>
      <c r="D348">
        <v>1</v>
      </c>
      <c r="E348" s="50">
        <f>[1]集計FORM!E348</f>
        <v>1335</v>
      </c>
      <c r="F348" s="50">
        <f>[1]集計FORM!F348</f>
        <v>58</v>
      </c>
      <c r="G348" s="50">
        <f>[1]集計FORM!L348</f>
        <v>62</v>
      </c>
      <c r="H348" s="50">
        <f>[1]集計FORM!R348</f>
        <v>46</v>
      </c>
      <c r="I348" s="50">
        <f>[1]集計FORM!X348</f>
        <v>42</v>
      </c>
      <c r="J348" s="50">
        <f>[1]集計FORM!AD348</f>
        <v>95</v>
      </c>
      <c r="K348" s="50">
        <f>[1]集計FORM!AJ348</f>
        <v>97</v>
      </c>
      <c r="L348" s="50">
        <f>[1]集計FORM!AP348</f>
        <v>119</v>
      </c>
      <c r="M348" s="50">
        <f>[1]集計FORM!AV348</f>
        <v>124</v>
      </c>
      <c r="N348" s="50">
        <f>[1]集計FORM!BB348</f>
        <v>109</v>
      </c>
      <c r="O348" s="50">
        <f>[1]集計FORM!BH348</f>
        <v>105</v>
      </c>
      <c r="P348" s="50">
        <f>[1]集計FORM!BN348</f>
        <v>116</v>
      </c>
      <c r="Q348" s="50">
        <f>[1]集計FORM!BT348</f>
        <v>79</v>
      </c>
      <c r="R348" s="50">
        <f>[1]集計FORM!BZ348</f>
        <v>71</v>
      </c>
      <c r="S348" s="50">
        <f>[1]集計FORM!CF348</f>
        <v>54</v>
      </c>
      <c r="T348" s="50">
        <f>[1]集計FORM!CL348</f>
        <v>57</v>
      </c>
      <c r="U348" s="50">
        <f>[1]集計FORM!CR348</f>
        <v>37</v>
      </c>
      <c r="V348" s="50">
        <f>[1]集計FORM!CX348</f>
        <v>32</v>
      </c>
      <c r="W348" s="50">
        <f>[1]集計FORM!DD348</f>
        <v>19</v>
      </c>
      <c r="X348" s="50">
        <f>[1]集計FORM!DJ348</f>
        <v>12</v>
      </c>
      <c r="Y348" s="50">
        <f>[1]集計FORM!DP348</f>
        <v>1</v>
      </c>
      <c r="Z348" s="50">
        <f>[1]集計FORM!DV348</f>
        <v>0</v>
      </c>
      <c r="AA348" s="50">
        <f>[1]集計FORM!EB348</f>
        <v>0</v>
      </c>
      <c r="AB348" s="50">
        <f>[1]集計FORM!EH348</f>
        <v>0</v>
      </c>
      <c r="AC348" s="50">
        <f t="shared" si="5"/>
        <v>0</v>
      </c>
      <c r="AD348" s="50">
        <f>[1]集計FORM!EK348</f>
        <v>166</v>
      </c>
      <c r="AE348" s="50">
        <f>[1]集計FORM!EL348</f>
        <v>957</v>
      </c>
      <c r="AF348" s="50">
        <f>[1]集計FORM!EM348</f>
        <v>212</v>
      </c>
      <c r="AG348" s="50">
        <f>[1]集計FORM!EO348</f>
        <v>12.4</v>
      </c>
      <c r="AH348" s="50">
        <f>[1]集計FORM!EP348</f>
        <v>71.7</v>
      </c>
      <c r="AI348" s="50">
        <f>[1]集計FORM!EQ348</f>
        <v>15.9</v>
      </c>
      <c r="AJ348" s="48">
        <f>[1]集計FORM!ER348</f>
        <v>41.5</v>
      </c>
      <c r="AK348" s="50">
        <f>[1]集計FORM!ES348</f>
        <v>0</v>
      </c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  <c r="EN348" s="50"/>
      <c r="EO348" s="50"/>
      <c r="EP348" s="50"/>
      <c r="EQ348" s="50"/>
      <c r="ER348" s="48"/>
      <c r="ES348" s="50"/>
    </row>
    <row r="349" spans="1:149" x14ac:dyDescent="0.15">
      <c r="A349" s="44" t="s">
        <v>266</v>
      </c>
      <c r="B349" s="44" t="s">
        <v>267</v>
      </c>
      <c r="C349" s="44" t="s">
        <v>521</v>
      </c>
      <c r="D349">
        <v>2</v>
      </c>
      <c r="E349" s="50">
        <f>[1]集計FORM!E349</f>
        <v>1686</v>
      </c>
      <c r="F349" s="50">
        <f>[1]集計FORM!F349</f>
        <v>60</v>
      </c>
      <c r="G349" s="50">
        <f>[1]集計FORM!L349</f>
        <v>49</v>
      </c>
      <c r="H349" s="50">
        <f>[1]集計FORM!R349</f>
        <v>44</v>
      </c>
      <c r="I349" s="50">
        <f>[1]集計FORM!X349</f>
        <v>49</v>
      </c>
      <c r="J349" s="50">
        <f>[1]集計FORM!AD349</f>
        <v>108</v>
      </c>
      <c r="K349" s="50">
        <f>[1]集計FORM!AJ349</f>
        <v>138</v>
      </c>
      <c r="L349" s="50">
        <f>[1]集計FORM!AP349</f>
        <v>128</v>
      </c>
      <c r="M349" s="50">
        <f>[1]集計FORM!AV349</f>
        <v>125</v>
      </c>
      <c r="N349" s="50">
        <f>[1]集計FORM!BB349</f>
        <v>144</v>
      </c>
      <c r="O349" s="50">
        <f>[1]集計FORM!BH349</f>
        <v>152</v>
      </c>
      <c r="P349" s="50">
        <f>[1]集計FORM!BN349</f>
        <v>130</v>
      </c>
      <c r="Q349" s="50">
        <f>[1]集計FORM!BT349</f>
        <v>119</v>
      </c>
      <c r="R349" s="50">
        <f>[1]集計FORM!BZ349</f>
        <v>69</v>
      </c>
      <c r="S349" s="50">
        <f>[1]集計FORM!CF349</f>
        <v>82</v>
      </c>
      <c r="T349" s="50">
        <f>[1]集計FORM!CL349</f>
        <v>73</v>
      </c>
      <c r="U349" s="50">
        <f>[1]集計FORM!CR349</f>
        <v>68</v>
      </c>
      <c r="V349" s="50">
        <f>[1]集計FORM!CX349</f>
        <v>54</v>
      </c>
      <c r="W349" s="50">
        <f>[1]集計FORM!DD349</f>
        <v>47</v>
      </c>
      <c r="X349" s="50">
        <f>[1]集計FORM!DJ349</f>
        <v>29</v>
      </c>
      <c r="Y349" s="50">
        <f>[1]集計FORM!DP349</f>
        <v>16</v>
      </c>
      <c r="Z349" s="50">
        <f>[1]集計FORM!DV349</f>
        <v>2</v>
      </c>
      <c r="AA349" s="50">
        <f>[1]集計FORM!EB349</f>
        <v>0</v>
      </c>
      <c r="AB349" s="50">
        <f>[1]集計FORM!EH349</f>
        <v>0</v>
      </c>
      <c r="AC349" s="50">
        <f t="shared" si="5"/>
        <v>2</v>
      </c>
      <c r="AD349" s="50">
        <f>[1]集計FORM!EK349</f>
        <v>153</v>
      </c>
      <c r="AE349" s="50">
        <f>[1]集計FORM!EL349</f>
        <v>1162</v>
      </c>
      <c r="AF349" s="50">
        <f>[1]集計FORM!EM349</f>
        <v>371</v>
      </c>
      <c r="AG349" s="50">
        <f>[1]集計FORM!EO349</f>
        <v>9.1</v>
      </c>
      <c r="AH349" s="50">
        <f>[1]集計FORM!EP349</f>
        <v>68.900000000000006</v>
      </c>
      <c r="AI349" s="50">
        <f>[1]集計FORM!EQ349</f>
        <v>22</v>
      </c>
      <c r="AJ349" s="48">
        <f>[1]集計FORM!ER349</f>
        <v>45.4</v>
      </c>
      <c r="AK349" s="50">
        <f>[1]集計FORM!ES349</f>
        <v>0</v>
      </c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  <c r="EN349" s="50"/>
      <c r="EO349" s="50"/>
      <c r="EP349" s="50"/>
      <c r="EQ349" s="50"/>
      <c r="ER349" s="48"/>
      <c r="ES349" s="50"/>
    </row>
    <row r="350" spans="1:149" x14ac:dyDescent="0.15">
      <c r="A350" s="44" t="s">
        <v>268</v>
      </c>
      <c r="B350" s="44" t="s">
        <v>269</v>
      </c>
      <c r="C350" s="44" t="s">
        <v>522</v>
      </c>
      <c r="D350">
        <v>0</v>
      </c>
      <c r="E350" s="50">
        <f>[1]集計FORM!E350</f>
        <v>3918</v>
      </c>
      <c r="F350" s="50">
        <f>[1]集計FORM!F350</f>
        <v>118</v>
      </c>
      <c r="G350" s="50">
        <f>[1]集計FORM!L350</f>
        <v>105</v>
      </c>
      <c r="H350" s="50">
        <f>[1]集計FORM!R350</f>
        <v>102</v>
      </c>
      <c r="I350" s="50">
        <f>[1]集計FORM!X350</f>
        <v>99</v>
      </c>
      <c r="J350" s="50">
        <f>[1]集計FORM!AD350</f>
        <v>266</v>
      </c>
      <c r="K350" s="50">
        <f>[1]集計FORM!AJ350</f>
        <v>397</v>
      </c>
      <c r="L350" s="50">
        <f>[1]集計FORM!AP350</f>
        <v>371</v>
      </c>
      <c r="M350" s="50">
        <f>[1]集計FORM!AV350</f>
        <v>337</v>
      </c>
      <c r="N350" s="50">
        <f>[1]集計FORM!BB350</f>
        <v>344</v>
      </c>
      <c r="O350" s="50">
        <f>[1]集計FORM!BH350</f>
        <v>362</v>
      </c>
      <c r="P350" s="50">
        <f>[1]集計FORM!BN350</f>
        <v>253</v>
      </c>
      <c r="Q350" s="50">
        <f>[1]集計FORM!BT350</f>
        <v>207</v>
      </c>
      <c r="R350" s="50">
        <f>[1]集計FORM!BZ350</f>
        <v>180</v>
      </c>
      <c r="S350" s="50">
        <f>[1]集計FORM!CF350</f>
        <v>148</v>
      </c>
      <c r="T350" s="50">
        <f>[1]集計FORM!CL350</f>
        <v>181</v>
      </c>
      <c r="U350" s="50">
        <f>[1]集計FORM!CR350</f>
        <v>156</v>
      </c>
      <c r="V350" s="50">
        <f>[1]集計FORM!CX350</f>
        <v>134</v>
      </c>
      <c r="W350" s="50">
        <f>[1]集計FORM!DD350</f>
        <v>93</v>
      </c>
      <c r="X350" s="50">
        <f>[1]集計FORM!DJ350</f>
        <v>52</v>
      </c>
      <c r="Y350" s="50">
        <f>[1]集計FORM!DP350</f>
        <v>13</v>
      </c>
      <c r="Z350" s="50">
        <f>[1]集計FORM!DV350</f>
        <v>0</v>
      </c>
      <c r="AA350" s="50">
        <f>[1]集計FORM!EB350</f>
        <v>0</v>
      </c>
      <c r="AB350" s="50">
        <f>[1]集計FORM!EH350</f>
        <v>0</v>
      </c>
      <c r="AC350" s="50">
        <f t="shared" si="5"/>
        <v>0</v>
      </c>
      <c r="AD350" s="50">
        <f>[1]集計FORM!EK350</f>
        <v>325</v>
      </c>
      <c r="AE350" s="50">
        <f>[1]集計FORM!EL350</f>
        <v>2816</v>
      </c>
      <c r="AF350" s="50">
        <f>[1]集計FORM!EM350</f>
        <v>777</v>
      </c>
      <c r="AG350" s="50">
        <f>[1]集計FORM!EO350</f>
        <v>8.3000000000000007</v>
      </c>
      <c r="AH350" s="50">
        <f>[1]集計FORM!EP350</f>
        <v>71.900000000000006</v>
      </c>
      <c r="AI350" s="50">
        <f>[1]集計FORM!EQ350</f>
        <v>19.8</v>
      </c>
      <c r="AJ350" s="48">
        <f>[1]集計FORM!ER350</f>
        <v>44</v>
      </c>
      <c r="AK350" s="50">
        <f>[1]集計FORM!ES350</f>
        <v>99</v>
      </c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  <c r="EN350" s="50"/>
      <c r="EO350" s="50"/>
      <c r="EP350" s="50"/>
      <c r="EQ350" s="50"/>
      <c r="ER350" s="48"/>
      <c r="ES350" s="50"/>
    </row>
    <row r="351" spans="1:149" x14ac:dyDescent="0.15">
      <c r="A351" s="44" t="s">
        <v>268</v>
      </c>
      <c r="B351" s="44" t="s">
        <v>269</v>
      </c>
      <c r="C351" s="44" t="s">
        <v>522</v>
      </c>
      <c r="D351">
        <v>1</v>
      </c>
      <c r="E351" s="50">
        <f>[1]集計FORM!E351</f>
        <v>1765</v>
      </c>
      <c r="F351" s="50">
        <f>[1]集計FORM!F351</f>
        <v>60</v>
      </c>
      <c r="G351" s="50">
        <f>[1]集計FORM!L351</f>
        <v>55</v>
      </c>
      <c r="H351" s="50">
        <f>[1]集計FORM!R351</f>
        <v>61</v>
      </c>
      <c r="I351" s="50">
        <f>[1]集計FORM!X351</f>
        <v>50</v>
      </c>
      <c r="J351" s="50">
        <f>[1]集計FORM!AD351</f>
        <v>126</v>
      </c>
      <c r="K351" s="50">
        <f>[1]集計FORM!AJ351</f>
        <v>153</v>
      </c>
      <c r="L351" s="50">
        <f>[1]集計FORM!AP351</f>
        <v>172</v>
      </c>
      <c r="M351" s="50">
        <f>[1]集計FORM!AV351</f>
        <v>144</v>
      </c>
      <c r="N351" s="50">
        <f>[1]集計FORM!BB351</f>
        <v>155</v>
      </c>
      <c r="O351" s="50">
        <f>[1]集計FORM!BH351</f>
        <v>174</v>
      </c>
      <c r="P351" s="50">
        <f>[1]集計FORM!BN351</f>
        <v>111</v>
      </c>
      <c r="Q351" s="50">
        <f>[1]集計FORM!BT351</f>
        <v>101</v>
      </c>
      <c r="R351" s="50">
        <f>[1]集計FORM!BZ351</f>
        <v>88</v>
      </c>
      <c r="S351" s="50">
        <f>[1]集計FORM!CF351</f>
        <v>64</v>
      </c>
      <c r="T351" s="50">
        <f>[1]集計FORM!CL351</f>
        <v>77</v>
      </c>
      <c r="U351" s="50">
        <f>[1]集計FORM!CR351</f>
        <v>62</v>
      </c>
      <c r="V351" s="50">
        <f>[1]集計FORM!CX351</f>
        <v>54</v>
      </c>
      <c r="W351" s="50">
        <f>[1]集計FORM!DD351</f>
        <v>38</v>
      </c>
      <c r="X351" s="50">
        <f>[1]集計FORM!DJ351</f>
        <v>15</v>
      </c>
      <c r="Y351" s="50">
        <f>[1]集計FORM!DP351</f>
        <v>5</v>
      </c>
      <c r="Z351" s="50">
        <f>[1]集計FORM!DV351</f>
        <v>0</v>
      </c>
      <c r="AA351" s="50">
        <f>[1]集計FORM!EB351</f>
        <v>0</v>
      </c>
      <c r="AB351" s="50">
        <f>[1]集計FORM!EH351</f>
        <v>0</v>
      </c>
      <c r="AC351" s="50">
        <f t="shared" si="5"/>
        <v>0</v>
      </c>
      <c r="AD351" s="50">
        <f>[1]集計FORM!EK351</f>
        <v>176</v>
      </c>
      <c r="AE351" s="50">
        <f>[1]集計FORM!EL351</f>
        <v>1274</v>
      </c>
      <c r="AF351" s="50">
        <f>[1]集計FORM!EM351</f>
        <v>315</v>
      </c>
      <c r="AG351" s="50">
        <f>[1]集計FORM!EO351</f>
        <v>10</v>
      </c>
      <c r="AH351" s="50">
        <f>[1]集計FORM!EP351</f>
        <v>72.2</v>
      </c>
      <c r="AI351" s="50">
        <f>[1]集計FORM!EQ351</f>
        <v>17.8</v>
      </c>
      <c r="AJ351" s="48">
        <f>[1]集計FORM!ER351</f>
        <v>42.9</v>
      </c>
      <c r="AK351" s="50">
        <f>[1]集計FORM!ES351</f>
        <v>0</v>
      </c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  <c r="EN351" s="50"/>
      <c r="EO351" s="50"/>
      <c r="EP351" s="50"/>
      <c r="EQ351" s="50"/>
      <c r="ER351" s="48"/>
      <c r="ES351" s="50"/>
    </row>
    <row r="352" spans="1:149" x14ac:dyDescent="0.15">
      <c r="A352" s="44" t="s">
        <v>268</v>
      </c>
      <c r="B352" s="44" t="s">
        <v>269</v>
      </c>
      <c r="C352" s="44" t="s">
        <v>522</v>
      </c>
      <c r="D352">
        <v>2</v>
      </c>
      <c r="E352" s="50">
        <f>[1]集計FORM!E352</f>
        <v>2153</v>
      </c>
      <c r="F352" s="50">
        <f>[1]集計FORM!F352</f>
        <v>58</v>
      </c>
      <c r="G352" s="50">
        <f>[1]集計FORM!L352</f>
        <v>50</v>
      </c>
      <c r="H352" s="50">
        <f>[1]集計FORM!R352</f>
        <v>41</v>
      </c>
      <c r="I352" s="50">
        <f>[1]集計FORM!X352</f>
        <v>49</v>
      </c>
      <c r="J352" s="50">
        <f>[1]集計FORM!AD352</f>
        <v>140</v>
      </c>
      <c r="K352" s="50">
        <f>[1]集計FORM!AJ352</f>
        <v>244</v>
      </c>
      <c r="L352" s="50">
        <f>[1]集計FORM!AP352</f>
        <v>199</v>
      </c>
      <c r="M352" s="50">
        <f>[1]集計FORM!AV352</f>
        <v>193</v>
      </c>
      <c r="N352" s="50">
        <f>[1]集計FORM!BB352</f>
        <v>189</v>
      </c>
      <c r="O352" s="50">
        <f>[1]集計FORM!BH352</f>
        <v>188</v>
      </c>
      <c r="P352" s="50">
        <f>[1]集計FORM!BN352</f>
        <v>142</v>
      </c>
      <c r="Q352" s="50">
        <f>[1]集計FORM!BT352</f>
        <v>106</v>
      </c>
      <c r="R352" s="50">
        <f>[1]集計FORM!BZ352</f>
        <v>92</v>
      </c>
      <c r="S352" s="50">
        <f>[1]集計FORM!CF352</f>
        <v>84</v>
      </c>
      <c r="T352" s="50">
        <f>[1]集計FORM!CL352</f>
        <v>104</v>
      </c>
      <c r="U352" s="50">
        <f>[1]集計FORM!CR352</f>
        <v>94</v>
      </c>
      <c r="V352" s="50">
        <f>[1]集計FORM!CX352</f>
        <v>80</v>
      </c>
      <c r="W352" s="50">
        <f>[1]集計FORM!DD352</f>
        <v>55</v>
      </c>
      <c r="X352" s="50">
        <f>[1]集計FORM!DJ352</f>
        <v>37</v>
      </c>
      <c r="Y352" s="50">
        <f>[1]集計FORM!DP352</f>
        <v>8</v>
      </c>
      <c r="Z352" s="50">
        <f>[1]集計FORM!DV352</f>
        <v>0</v>
      </c>
      <c r="AA352" s="50">
        <f>[1]集計FORM!EB352</f>
        <v>0</v>
      </c>
      <c r="AB352" s="50">
        <f>[1]集計FORM!EH352</f>
        <v>0</v>
      </c>
      <c r="AC352" s="50">
        <f t="shared" si="5"/>
        <v>0</v>
      </c>
      <c r="AD352" s="50">
        <f>[1]集計FORM!EK352</f>
        <v>149</v>
      </c>
      <c r="AE352" s="50">
        <f>[1]集計FORM!EL352</f>
        <v>1542</v>
      </c>
      <c r="AF352" s="50">
        <f>[1]集計FORM!EM352</f>
        <v>462</v>
      </c>
      <c r="AG352" s="50">
        <f>[1]集計FORM!EO352</f>
        <v>6.9</v>
      </c>
      <c r="AH352" s="50">
        <f>[1]集計FORM!EP352</f>
        <v>71.599999999999994</v>
      </c>
      <c r="AI352" s="50">
        <f>[1]集計FORM!EQ352</f>
        <v>21.5</v>
      </c>
      <c r="AJ352" s="48">
        <f>[1]集計FORM!ER352</f>
        <v>44.9</v>
      </c>
      <c r="AK352" s="50">
        <f>[1]集計FORM!ES352</f>
        <v>0</v>
      </c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  <c r="EN352" s="50"/>
      <c r="EO352" s="50"/>
      <c r="EP352" s="50"/>
      <c r="EQ352" s="50"/>
      <c r="ER352" s="48"/>
      <c r="ES352" s="50"/>
    </row>
    <row r="353" spans="1:149" x14ac:dyDescent="0.15">
      <c r="A353" s="44" t="s">
        <v>270</v>
      </c>
      <c r="B353" s="44" t="s">
        <v>271</v>
      </c>
      <c r="C353" s="44" t="s">
        <v>523</v>
      </c>
      <c r="D353">
        <v>0</v>
      </c>
      <c r="E353" s="50">
        <f>[1]集計FORM!E353</f>
        <v>2465</v>
      </c>
      <c r="F353" s="50">
        <f>[1]集計FORM!F353</f>
        <v>54</v>
      </c>
      <c r="G353" s="50">
        <f>[1]集計FORM!L353</f>
        <v>58</v>
      </c>
      <c r="H353" s="50">
        <f>[1]集計FORM!R353</f>
        <v>59</v>
      </c>
      <c r="I353" s="50">
        <f>[1]集計FORM!X353</f>
        <v>93</v>
      </c>
      <c r="J353" s="50">
        <f>[1]集計FORM!AD353</f>
        <v>184</v>
      </c>
      <c r="K353" s="50">
        <f>[1]集計FORM!AJ353</f>
        <v>191</v>
      </c>
      <c r="L353" s="50">
        <f>[1]集計FORM!AP353</f>
        <v>169</v>
      </c>
      <c r="M353" s="50">
        <f>[1]集計FORM!AV353</f>
        <v>150</v>
      </c>
      <c r="N353" s="50">
        <f>[1]集計FORM!BB353</f>
        <v>158</v>
      </c>
      <c r="O353" s="50">
        <f>[1]集計FORM!BH353</f>
        <v>188</v>
      </c>
      <c r="P353" s="50">
        <f>[1]集計FORM!BN353</f>
        <v>176</v>
      </c>
      <c r="Q353" s="50">
        <f>[1]集計FORM!BT353</f>
        <v>124</v>
      </c>
      <c r="R353" s="50">
        <f>[1]集計FORM!BZ353</f>
        <v>111</v>
      </c>
      <c r="S353" s="50">
        <f>[1]集計FORM!CF353</f>
        <v>130</v>
      </c>
      <c r="T353" s="50">
        <f>[1]集計FORM!CL353</f>
        <v>170</v>
      </c>
      <c r="U353" s="50">
        <f>[1]集計FORM!CR353</f>
        <v>154</v>
      </c>
      <c r="V353" s="50">
        <f>[1]集計FORM!CX353</f>
        <v>123</v>
      </c>
      <c r="W353" s="50">
        <f>[1]集計FORM!DD353</f>
        <v>94</v>
      </c>
      <c r="X353" s="50">
        <f>[1]集計FORM!DJ353</f>
        <v>59</v>
      </c>
      <c r="Y353" s="50">
        <f>[1]集計FORM!DP353</f>
        <v>18</v>
      </c>
      <c r="Z353" s="50">
        <f>[1]集計FORM!DV353</f>
        <v>2</v>
      </c>
      <c r="AA353" s="50">
        <f>[1]集計FORM!EB353</f>
        <v>0</v>
      </c>
      <c r="AB353" s="50">
        <f>[1]集計FORM!EH353</f>
        <v>0</v>
      </c>
      <c r="AC353" s="50">
        <f t="shared" si="5"/>
        <v>2</v>
      </c>
      <c r="AD353" s="50">
        <f>[1]集計FORM!EK353</f>
        <v>171</v>
      </c>
      <c r="AE353" s="50">
        <f>[1]集計FORM!EL353</f>
        <v>1544</v>
      </c>
      <c r="AF353" s="50">
        <f>[1]集計FORM!EM353</f>
        <v>750</v>
      </c>
      <c r="AG353" s="50">
        <f>[1]集計FORM!EO353</f>
        <v>6.9</v>
      </c>
      <c r="AH353" s="50">
        <f>[1]集計FORM!EP353</f>
        <v>62.6</v>
      </c>
      <c r="AI353" s="50">
        <f>[1]集計FORM!EQ353</f>
        <v>30.4</v>
      </c>
      <c r="AJ353" s="48">
        <f>[1]集計FORM!ER353</f>
        <v>48.7</v>
      </c>
      <c r="AK353" s="50">
        <f>[1]集計FORM!ES353</f>
        <v>101</v>
      </c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48"/>
      <c r="ES353" s="50"/>
    </row>
    <row r="354" spans="1:149" x14ac:dyDescent="0.15">
      <c r="A354" s="44" t="s">
        <v>270</v>
      </c>
      <c r="B354" s="44" t="s">
        <v>271</v>
      </c>
      <c r="C354" s="44" t="s">
        <v>523</v>
      </c>
      <c r="D354">
        <v>1</v>
      </c>
      <c r="E354" s="50">
        <f>[1]集計FORM!E354</f>
        <v>1129</v>
      </c>
      <c r="F354" s="50">
        <f>[1]集計FORM!F354</f>
        <v>22</v>
      </c>
      <c r="G354" s="50">
        <f>[1]集計FORM!L354</f>
        <v>31</v>
      </c>
      <c r="H354" s="50">
        <f>[1]集計FORM!R354</f>
        <v>25</v>
      </c>
      <c r="I354" s="50">
        <f>[1]集計FORM!X354</f>
        <v>50</v>
      </c>
      <c r="J354" s="50">
        <f>[1]集計FORM!AD354</f>
        <v>83</v>
      </c>
      <c r="K354" s="50">
        <f>[1]集計FORM!AJ354</f>
        <v>89</v>
      </c>
      <c r="L354" s="50">
        <f>[1]集計FORM!AP354</f>
        <v>86</v>
      </c>
      <c r="M354" s="50">
        <f>[1]集計FORM!AV354</f>
        <v>68</v>
      </c>
      <c r="N354" s="50">
        <f>[1]集計FORM!BB354</f>
        <v>85</v>
      </c>
      <c r="O354" s="50">
        <f>[1]集計FORM!BH354</f>
        <v>92</v>
      </c>
      <c r="P354" s="50">
        <f>[1]集計FORM!BN354</f>
        <v>82</v>
      </c>
      <c r="Q354" s="50">
        <f>[1]集計FORM!BT354</f>
        <v>64</v>
      </c>
      <c r="R354" s="50">
        <f>[1]集計FORM!BZ354</f>
        <v>52</v>
      </c>
      <c r="S354" s="50">
        <f>[1]集計FORM!CF354</f>
        <v>64</v>
      </c>
      <c r="T354" s="50">
        <f>[1]集計FORM!CL354</f>
        <v>76</v>
      </c>
      <c r="U354" s="50">
        <f>[1]集計FORM!CR354</f>
        <v>55</v>
      </c>
      <c r="V354" s="50">
        <f>[1]集計FORM!CX354</f>
        <v>53</v>
      </c>
      <c r="W354" s="50">
        <f>[1]集計FORM!DD354</f>
        <v>36</v>
      </c>
      <c r="X354" s="50">
        <f>[1]集計FORM!DJ354</f>
        <v>13</v>
      </c>
      <c r="Y354" s="50">
        <f>[1]集計FORM!DP354</f>
        <v>3</v>
      </c>
      <c r="Z354" s="50">
        <f>[1]集計FORM!DV354</f>
        <v>0</v>
      </c>
      <c r="AA354" s="50">
        <f>[1]集計FORM!EB354</f>
        <v>0</v>
      </c>
      <c r="AB354" s="50">
        <f>[1]集計FORM!EH354</f>
        <v>0</v>
      </c>
      <c r="AC354" s="50">
        <f t="shared" si="5"/>
        <v>0</v>
      </c>
      <c r="AD354" s="50">
        <f>[1]集計FORM!EK354</f>
        <v>78</v>
      </c>
      <c r="AE354" s="50">
        <f>[1]集計FORM!EL354</f>
        <v>751</v>
      </c>
      <c r="AF354" s="50">
        <f>[1]集計FORM!EM354</f>
        <v>300</v>
      </c>
      <c r="AG354" s="50">
        <f>[1]集計FORM!EO354</f>
        <v>6.9</v>
      </c>
      <c r="AH354" s="50">
        <f>[1]集計FORM!EP354</f>
        <v>66.5</v>
      </c>
      <c r="AI354" s="50">
        <f>[1]集計FORM!EQ354</f>
        <v>26.6</v>
      </c>
      <c r="AJ354" s="48">
        <f>[1]集計FORM!ER354</f>
        <v>46.9</v>
      </c>
      <c r="AK354" s="50">
        <f>[1]集計FORM!ES354</f>
        <v>0</v>
      </c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  <c r="EN354" s="50"/>
      <c r="EO354" s="50"/>
      <c r="EP354" s="50"/>
      <c r="EQ354" s="50"/>
      <c r="ER354" s="48"/>
      <c r="ES354" s="50"/>
    </row>
    <row r="355" spans="1:149" x14ac:dyDescent="0.15">
      <c r="A355" s="44" t="s">
        <v>270</v>
      </c>
      <c r="B355" s="44" t="s">
        <v>271</v>
      </c>
      <c r="C355" s="44" t="s">
        <v>523</v>
      </c>
      <c r="D355">
        <v>2</v>
      </c>
      <c r="E355" s="50">
        <f>[1]集計FORM!E355</f>
        <v>1336</v>
      </c>
      <c r="F355" s="50">
        <f>[1]集計FORM!F355</f>
        <v>32</v>
      </c>
      <c r="G355" s="50">
        <f>[1]集計FORM!L355</f>
        <v>27</v>
      </c>
      <c r="H355" s="50">
        <f>[1]集計FORM!R355</f>
        <v>34</v>
      </c>
      <c r="I355" s="50">
        <f>[1]集計FORM!X355</f>
        <v>43</v>
      </c>
      <c r="J355" s="50">
        <f>[1]集計FORM!AD355</f>
        <v>101</v>
      </c>
      <c r="K355" s="50">
        <f>[1]集計FORM!AJ355</f>
        <v>102</v>
      </c>
      <c r="L355" s="50">
        <f>[1]集計FORM!AP355</f>
        <v>83</v>
      </c>
      <c r="M355" s="50">
        <f>[1]集計FORM!AV355</f>
        <v>82</v>
      </c>
      <c r="N355" s="50">
        <f>[1]集計FORM!BB355</f>
        <v>73</v>
      </c>
      <c r="O355" s="50">
        <f>[1]集計FORM!BH355</f>
        <v>96</v>
      </c>
      <c r="P355" s="50">
        <f>[1]集計FORM!BN355</f>
        <v>94</v>
      </c>
      <c r="Q355" s="50">
        <f>[1]集計FORM!BT355</f>
        <v>60</v>
      </c>
      <c r="R355" s="50">
        <f>[1]集計FORM!BZ355</f>
        <v>59</v>
      </c>
      <c r="S355" s="50">
        <f>[1]集計FORM!CF355</f>
        <v>66</v>
      </c>
      <c r="T355" s="50">
        <f>[1]集計FORM!CL355</f>
        <v>94</v>
      </c>
      <c r="U355" s="50">
        <f>[1]集計FORM!CR355</f>
        <v>99</v>
      </c>
      <c r="V355" s="50">
        <f>[1]集計FORM!CX355</f>
        <v>70</v>
      </c>
      <c r="W355" s="50">
        <f>[1]集計FORM!DD355</f>
        <v>58</v>
      </c>
      <c r="X355" s="50">
        <f>[1]集計FORM!DJ355</f>
        <v>46</v>
      </c>
      <c r="Y355" s="50">
        <f>[1]集計FORM!DP355</f>
        <v>15</v>
      </c>
      <c r="Z355" s="50">
        <f>[1]集計FORM!DV355</f>
        <v>2</v>
      </c>
      <c r="AA355" s="50">
        <f>[1]集計FORM!EB355</f>
        <v>0</v>
      </c>
      <c r="AB355" s="50">
        <f>[1]集計FORM!EH355</f>
        <v>0</v>
      </c>
      <c r="AC355" s="50">
        <f t="shared" si="5"/>
        <v>2</v>
      </c>
      <c r="AD355" s="50">
        <f>[1]集計FORM!EK355</f>
        <v>93</v>
      </c>
      <c r="AE355" s="50">
        <f>[1]集計FORM!EL355</f>
        <v>793</v>
      </c>
      <c r="AF355" s="50">
        <f>[1]集計FORM!EM355</f>
        <v>450</v>
      </c>
      <c r="AG355" s="50">
        <f>[1]集計FORM!EO355</f>
        <v>7</v>
      </c>
      <c r="AH355" s="50">
        <f>[1]集計FORM!EP355</f>
        <v>59.4</v>
      </c>
      <c r="AI355" s="50">
        <f>[1]集計FORM!EQ355</f>
        <v>33.700000000000003</v>
      </c>
      <c r="AJ355" s="48">
        <f>[1]集計FORM!ER355</f>
        <v>50.2</v>
      </c>
      <c r="AK355" s="50">
        <f>[1]集計FORM!ES355</f>
        <v>0</v>
      </c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  <c r="EN355" s="50"/>
      <c r="EO355" s="50"/>
      <c r="EP355" s="50"/>
      <c r="EQ355" s="50"/>
      <c r="ER355" s="48"/>
      <c r="ES355" s="50"/>
    </row>
    <row r="356" spans="1:149" x14ac:dyDescent="0.15">
      <c r="A356" s="44" t="s">
        <v>272</v>
      </c>
      <c r="B356" s="44" t="s">
        <v>273</v>
      </c>
      <c r="C356" s="44" t="s">
        <v>524</v>
      </c>
      <c r="D356">
        <v>0</v>
      </c>
      <c r="E356" s="50">
        <f>[1]集計FORM!E356</f>
        <v>2114</v>
      </c>
      <c r="F356" s="50">
        <f>[1]集計FORM!F356</f>
        <v>84</v>
      </c>
      <c r="G356" s="50">
        <f>[1]集計FORM!L356</f>
        <v>70</v>
      </c>
      <c r="H356" s="50">
        <f>[1]集計FORM!R356</f>
        <v>75</v>
      </c>
      <c r="I356" s="50">
        <f>[1]集計FORM!X356</f>
        <v>81</v>
      </c>
      <c r="J356" s="50">
        <f>[1]集計FORM!AD356</f>
        <v>112</v>
      </c>
      <c r="K356" s="50">
        <f>[1]集計FORM!AJ356</f>
        <v>171</v>
      </c>
      <c r="L356" s="50">
        <f>[1]集計FORM!AP356</f>
        <v>153</v>
      </c>
      <c r="M356" s="50">
        <f>[1]集計FORM!AV356</f>
        <v>149</v>
      </c>
      <c r="N356" s="50">
        <f>[1]集計FORM!BB356</f>
        <v>191</v>
      </c>
      <c r="O356" s="50">
        <f>[1]集計FORM!BH356</f>
        <v>192</v>
      </c>
      <c r="P356" s="50">
        <f>[1]集計FORM!BN356</f>
        <v>153</v>
      </c>
      <c r="Q356" s="50">
        <f>[1]集計FORM!BT356</f>
        <v>141</v>
      </c>
      <c r="R356" s="50">
        <f>[1]集計FORM!BZ356</f>
        <v>99</v>
      </c>
      <c r="S356" s="50">
        <f>[1]集計FORM!CF356</f>
        <v>90</v>
      </c>
      <c r="T356" s="50">
        <f>[1]集計FORM!CL356</f>
        <v>99</v>
      </c>
      <c r="U356" s="50">
        <f>[1]集計FORM!CR356</f>
        <v>81</v>
      </c>
      <c r="V356" s="50">
        <f>[1]集計FORM!CX356</f>
        <v>79</v>
      </c>
      <c r="W356" s="50">
        <f>[1]集計FORM!DD356</f>
        <v>57</v>
      </c>
      <c r="X356" s="50">
        <f>[1]集計FORM!DJ356</f>
        <v>26</v>
      </c>
      <c r="Y356" s="50">
        <f>[1]集計FORM!DP356</f>
        <v>7</v>
      </c>
      <c r="Z356" s="50">
        <f>[1]集計FORM!DV356</f>
        <v>4</v>
      </c>
      <c r="AA356" s="50">
        <f>[1]集計FORM!EB356</f>
        <v>0</v>
      </c>
      <c r="AB356" s="50">
        <f>[1]集計FORM!EH356</f>
        <v>0</v>
      </c>
      <c r="AC356" s="50">
        <f t="shared" si="5"/>
        <v>4</v>
      </c>
      <c r="AD356" s="50">
        <f>[1]集計FORM!EK356</f>
        <v>229</v>
      </c>
      <c r="AE356" s="50">
        <f>[1]集計FORM!EL356</f>
        <v>1442</v>
      </c>
      <c r="AF356" s="50">
        <f>[1]集計FORM!EM356</f>
        <v>443</v>
      </c>
      <c r="AG356" s="50">
        <f>[1]集計FORM!EO356</f>
        <v>10.8</v>
      </c>
      <c r="AH356" s="50">
        <f>[1]集計FORM!EP356</f>
        <v>68.2</v>
      </c>
      <c r="AI356" s="50">
        <f>[1]集計FORM!EQ356</f>
        <v>21</v>
      </c>
      <c r="AJ356" s="48">
        <f>[1]集計FORM!ER356</f>
        <v>44.5</v>
      </c>
      <c r="AK356" s="50">
        <f>[1]集計FORM!ES356</f>
        <v>104</v>
      </c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  <c r="EN356" s="50"/>
      <c r="EO356" s="50"/>
      <c r="EP356" s="50"/>
      <c r="EQ356" s="50"/>
      <c r="ER356" s="48"/>
      <c r="ES356" s="50"/>
    </row>
    <row r="357" spans="1:149" x14ac:dyDescent="0.15">
      <c r="A357" s="44" t="s">
        <v>272</v>
      </c>
      <c r="B357" s="44" t="s">
        <v>273</v>
      </c>
      <c r="C357" s="44" t="s">
        <v>524</v>
      </c>
      <c r="D357">
        <v>1</v>
      </c>
      <c r="E357" s="50">
        <f>[1]集計FORM!E357</f>
        <v>945</v>
      </c>
      <c r="F357" s="50">
        <f>[1]集計FORM!F357</f>
        <v>48</v>
      </c>
      <c r="G357" s="50">
        <f>[1]集計FORM!L357</f>
        <v>37</v>
      </c>
      <c r="H357" s="50">
        <f>[1]集計FORM!R357</f>
        <v>36</v>
      </c>
      <c r="I357" s="50">
        <f>[1]集計FORM!X357</f>
        <v>39</v>
      </c>
      <c r="J357" s="50">
        <f>[1]集計FORM!AD357</f>
        <v>50</v>
      </c>
      <c r="K357" s="50">
        <f>[1]集計FORM!AJ357</f>
        <v>78</v>
      </c>
      <c r="L357" s="50">
        <f>[1]集計FORM!AP357</f>
        <v>63</v>
      </c>
      <c r="M357" s="50">
        <f>[1]集計FORM!AV357</f>
        <v>64</v>
      </c>
      <c r="N357" s="50">
        <f>[1]集計FORM!BB357</f>
        <v>83</v>
      </c>
      <c r="O357" s="50">
        <f>[1]集計FORM!BH357</f>
        <v>92</v>
      </c>
      <c r="P357" s="50">
        <f>[1]集計FORM!BN357</f>
        <v>68</v>
      </c>
      <c r="Q357" s="50">
        <f>[1]集計FORM!BT357</f>
        <v>56</v>
      </c>
      <c r="R357" s="50">
        <f>[1]集計FORM!BZ357</f>
        <v>48</v>
      </c>
      <c r="S357" s="50">
        <f>[1]集計FORM!CF357</f>
        <v>45</v>
      </c>
      <c r="T357" s="50">
        <f>[1]集計FORM!CL357</f>
        <v>42</v>
      </c>
      <c r="U357" s="50">
        <f>[1]集計FORM!CR357</f>
        <v>37</v>
      </c>
      <c r="V357" s="50">
        <f>[1]集計FORM!CX357</f>
        <v>25</v>
      </c>
      <c r="W357" s="50">
        <f>[1]集計FORM!DD357</f>
        <v>19</v>
      </c>
      <c r="X357" s="50">
        <f>[1]集計FORM!DJ357</f>
        <v>12</v>
      </c>
      <c r="Y357" s="50">
        <f>[1]集計FORM!DP357</f>
        <v>3</v>
      </c>
      <c r="Z357" s="50">
        <f>[1]集計FORM!DV357</f>
        <v>0</v>
      </c>
      <c r="AA357" s="50">
        <f>[1]集計FORM!EB357</f>
        <v>0</v>
      </c>
      <c r="AB357" s="50">
        <f>[1]集計FORM!EH357</f>
        <v>0</v>
      </c>
      <c r="AC357" s="50">
        <f t="shared" si="5"/>
        <v>0</v>
      </c>
      <c r="AD357" s="50">
        <f>[1]集計FORM!EK357</f>
        <v>121</v>
      </c>
      <c r="AE357" s="50">
        <f>[1]集計FORM!EL357</f>
        <v>641</v>
      </c>
      <c r="AF357" s="50">
        <f>[1]集計FORM!EM357</f>
        <v>183</v>
      </c>
      <c r="AG357" s="50">
        <f>[1]集計FORM!EO357</f>
        <v>12.8</v>
      </c>
      <c r="AH357" s="50">
        <f>[1]集計FORM!EP357</f>
        <v>67.8</v>
      </c>
      <c r="AI357" s="50">
        <f>[1]集計FORM!EQ357</f>
        <v>19.399999999999999</v>
      </c>
      <c r="AJ357" s="48">
        <f>[1]集計FORM!ER357</f>
        <v>43</v>
      </c>
      <c r="AK357" s="50">
        <f>[1]集計FORM!ES357</f>
        <v>0</v>
      </c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0"/>
      <c r="EL357" s="50"/>
      <c r="EM357" s="50"/>
      <c r="EN357" s="50"/>
      <c r="EO357" s="50"/>
      <c r="EP357" s="50"/>
      <c r="EQ357" s="50"/>
      <c r="ER357" s="48"/>
      <c r="ES357" s="50"/>
    </row>
    <row r="358" spans="1:149" x14ac:dyDescent="0.15">
      <c r="A358" s="44" t="s">
        <v>272</v>
      </c>
      <c r="B358" s="44" t="s">
        <v>273</v>
      </c>
      <c r="C358" s="44" t="s">
        <v>524</v>
      </c>
      <c r="D358">
        <v>2</v>
      </c>
      <c r="E358" s="50">
        <f>[1]集計FORM!E358</f>
        <v>1169</v>
      </c>
      <c r="F358" s="50">
        <f>[1]集計FORM!F358</f>
        <v>36</v>
      </c>
      <c r="G358" s="50">
        <f>[1]集計FORM!L358</f>
        <v>33</v>
      </c>
      <c r="H358" s="50">
        <f>[1]集計FORM!R358</f>
        <v>39</v>
      </c>
      <c r="I358" s="50">
        <f>[1]集計FORM!X358</f>
        <v>42</v>
      </c>
      <c r="J358" s="50">
        <f>[1]集計FORM!AD358</f>
        <v>62</v>
      </c>
      <c r="K358" s="50">
        <f>[1]集計FORM!AJ358</f>
        <v>93</v>
      </c>
      <c r="L358" s="50">
        <f>[1]集計FORM!AP358</f>
        <v>90</v>
      </c>
      <c r="M358" s="50">
        <f>[1]集計FORM!AV358</f>
        <v>85</v>
      </c>
      <c r="N358" s="50">
        <f>[1]集計FORM!BB358</f>
        <v>108</v>
      </c>
      <c r="O358" s="50">
        <f>[1]集計FORM!BH358</f>
        <v>100</v>
      </c>
      <c r="P358" s="50">
        <f>[1]集計FORM!BN358</f>
        <v>85</v>
      </c>
      <c r="Q358" s="50">
        <f>[1]集計FORM!BT358</f>
        <v>85</v>
      </c>
      <c r="R358" s="50">
        <f>[1]集計FORM!BZ358</f>
        <v>51</v>
      </c>
      <c r="S358" s="50">
        <f>[1]集計FORM!CF358</f>
        <v>45</v>
      </c>
      <c r="T358" s="50">
        <f>[1]集計FORM!CL358</f>
        <v>57</v>
      </c>
      <c r="U358" s="50">
        <f>[1]集計FORM!CR358</f>
        <v>44</v>
      </c>
      <c r="V358" s="50">
        <f>[1]集計FORM!CX358</f>
        <v>54</v>
      </c>
      <c r="W358" s="50">
        <f>[1]集計FORM!DD358</f>
        <v>38</v>
      </c>
      <c r="X358" s="50">
        <f>[1]集計FORM!DJ358</f>
        <v>14</v>
      </c>
      <c r="Y358" s="50">
        <f>[1]集計FORM!DP358</f>
        <v>4</v>
      </c>
      <c r="Z358" s="50">
        <f>[1]集計FORM!DV358</f>
        <v>4</v>
      </c>
      <c r="AA358" s="50">
        <f>[1]集計FORM!EB358</f>
        <v>0</v>
      </c>
      <c r="AB358" s="50">
        <f>[1]集計FORM!EH358</f>
        <v>0</v>
      </c>
      <c r="AC358" s="50">
        <f t="shared" si="5"/>
        <v>4</v>
      </c>
      <c r="AD358" s="50">
        <f>[1]集計FORM!EK358</f>
        <v>108</v>
      </c>
      <c r="AE358" s="50">
        <f>[1]集計FORM!EL358</f>
        <v>801</v>
      </c>
      <c r="AF358" s="50">
        <f>[1]集計FORM!EM358</f>
        <v>260</v>
      </c>
      <c r="AG358" s="50">
        <f>[1]集計FORM!EO358</f>
        <v>9.1999999999999993</v>
      </c>
      <c r="AH358" s="50">
        <f>[1]集計FORM!EP358</f>
        <v>68.5</v>
      </c>
      <c r="AI358" s="50">
        <f>[1]集計FORM!EQ358</f>
        <v>22.2</v>
      </c>
      <c r="AJ358" s="48">
        <f>[1]集計FORM!ER358</f>
        <v>45.7</v>
      </c>
      <c r="AK358" s="50">
        <f>[1]集計FORM!ES358</f>
        <v>0</v>
      </c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K358" s="50"/>
      <c r="EL358" s="50"/>
      <c r="EM358" s="50"/>
      <c r="EN358" s="50"/>
      <c r="EO358" s="50"/>
      <c r="EP358" s="50"/>
      <c r="EQ358" s="50"/>
      <c r="ER358" s="48"/>
      <c r="ES358" s="50"/>
    </row>
    <row r="359" spans="1:149" x14ac:dyDescent="0.15">
      <c r="A359" s="44" t="s">
        <v>274</v>
      </c>
      <c r="B359" s="44" t="s">
        <v>275</v>
      </c>
      <c r="C359" s="44" t="s">
        <v>525</v>
      </c>
      <c r="D359">
        <v>0</v>
      </c>
      <c r="E359" s="50">
        <f>[1]集計FORM!E359</f>
        <v>1837</v>
      </c>
      <c r="F359" s="50">
        <f>[1]集計FORM!F359</f>
        <v>66</v>
      </c>
      <c r="G359" s="50">
        <f>[1]集計FORM!L359</f>
        <v>60</v>
      </c>
      <c r="H359" s="50">
        <f>[1]集計FORM!R359</f>
        <v>49</v>
      </c>
      <c r="I359" s="50">
        <f>[1]集計FORM!X359</f>
        <v>61</v>
      </c>
      <c r="J359" s="50">
        <f>[1]集計FORM!AD359</f>
        <v>109</v>
      </c>
      <c r="K359" s="50">
        <f>[1]集計FORM!AJ359</f>
        <v>154</v>
      </c>
      <c r="L359" s="50">
        <f>[1]集計FORM!AP359</f>
        <v>147</v>
      </c>
      <c r="M359" s="50">
        <f>[1]集計FORM!AV359</f>
        <v>125</v>
      </c>
      <c r="N359" s="50">
        <f>[1]集計FORM!BB359</f>
        <v>142</v>
      </c>
      <c r="O359" s="50">
        <f>[1]集計FORM!BH359</f>
        <v>145</v>
      </c>
      <c r="P359" s="50">
        <f>[1]集計FORM!BN359</f>
        <v>112</v>
      </c>
      <c r="Q359" s="50">
        <f>[1]集計FORM!BT359</f>
        <v>91</v>
      </c>
      <c r="R359" s="50">
        <f>[1]集計FORM!BZ359</f>
        <v>98</v>
      </c>
      <c r="S359" s="50">
        <f>[1]集計FORM!CF359</f>
        <v>90</v>
      </c>
      <c r="T359" s="50">
        <f>[1]集計FORM!CL359</f>
        <v>136</v>
      </c>
      <c r="U359" s="50">
        <f>[1]集計FORM!CR359</f>
        <v>78</v>
      </c>
      <c r="V359" s="50">
        <f>[1]集計FORM!CX359</f>
        <v>66</v>
      </c>
      <c r="W359" s="50">
        <f>[1]集計FORM!DD359</f>
        <v>57</v>
      </c>
      <c r="X359" s="50">
        <f>[1]集計FORM!DJ359</f>
        <v>38</v>
      </c>
      <c r="Y359" s="50">
        <f>[1]集計FORM!DP359</f>
        <v>11</v>
      </c>
      <c r="Z359" s="50">
        <f>[1]集計FORM!DV359</f>
        <v>2</v>
      </c>
      <c r="AA359" s="50">
        <f>[1]集計FORM!EB359</f>
        <v>0</v>
      </c>
      <c r="AB359" s="50">
        <f>[1]集計FORM!EH359</f>
        <v>0</v>
      </c>
      <c r="AC359" s="50">
        <f t="shared" si="5"/>
        <v>2</v>
      </c>
      <c r="AD359" s="50">
        <f>[1]集計FORM!EK359</f>
        <v>175</v>
      </c>
      <c r="AE359" s="50">
        <f>[1]集計FORM!EL359</f>
        <v>1184</v>
      </c>
      <c r="AF359" s="50">
        <f>[1]集計FORM!EM359</f>
        <v>478</v>
      </c>
      <c r="AG359" s="50">
        <f>[1]集計FORM!EO359</f>
        <v>9.5</v>
      </c>
      <c r="AH359" s="50">
        <f>[1]集計FORM!EP359</f>
        <v>64.5</v>
      </c>
      <c r="AI359" s="50">
        <f>[1]集計FORM!EQ359</f>
        <v>26</v>
      </c>
      <c r="AJ359" s="48">
        <f>[1]集計FORM!ER359</f>
        <v>46.2</v>
      </c>
      <c r="AK359" s="50">
        <f>[1]集計FORM!ES359</f>
        <v>102</v>
      </c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  <c r="EN359" s="50"/>
      <c r="EO359" s="50"/>
      <c r="EP359" s="50"/>
      <c r="EQ359" s="50"/>
      <c r="ER359" s="48"/>
      <c r="ES359" s="50"/>
    </row>
    <row r="360" spans="1:149" x14ac:dyDescent="0.15">
      <c r="A360" s="44" t="s">
        <v>274</v>
      </c>
      <c r="B360" s="44" t="s">
        <v>275</v>
      </c>
      <c r="C360" s="44" t="s">
        <v>525</v>
      </c>
      <c r="D360">
        <v>1</v>
      </c>
      <c r="E360" s="50">
        <f>[1]集計FORM!E360</f>
        <v>841</v>
      </c>
      <c r="F360" s="50">
        <f>[1]集計FORM!F360</f>
        <v>28</v>
      </c>
      <c r="G360" s="50">
        <f>[1]集計FORM!L360</f>
        <v>28</v>
      </c>
      <c r="H360" s="50">
        <f>[1]集計FORM!R360</f>
        <v>23</v>
      </c>
      <c r="I360" s="50">
        <f>[1]集計FORM!X360</f>
        <v>33</v>
      </c>
      <c r="J360" s="50">
        <f>[1]集計FORM!AD360</f>
        <v>48</v>
      </c>
      <c r="K360" s="50">
        <f>[1]集計FORM!AJ360</f>
        <v>64</v>
      </c>
      <c r="L360" s="50">
        <f>[1]集計FORM!AP360</f>
        <v>72</v>
      </c>
      <c r="M360" s="50">
        <f>[1]集計FORM!AV360</f>
        <v>60</v>
      </c>
      <c r="N360" s="50">
        <f>[1]集計FORM!BB360</f>
        <v>66</v>
      </c>
      <c r="O360" s="50">
        <f>[1]集計FORM!BH360</f>
        <v>74</v>
      </c>
      <c r="P360" s="50">
        <f>[1]集計FORM!BN360</f>
        <v>54</v>
      </c>
      <c r="Q360" s="50">
        <f>[1]集計FORM!BT360</f>
        <v>50</v>
      </c>
      <c r="R360" s="50">
        <f>[1]集計FORM!BZ360</f>
        <v>51</v>
      </c>
      <c r="S360" s="50">
        <f>[1]集計FORM!CF360</f>
        <v>35</v>
      </c>
      <c r="T360" s="50">
        <f>[1]集計FORM!CL360</f>
        <v>64</v>
      </c>
      <c r="U360" s="50">
        <f>[1]集計FORM!CR360</f>
        <v>41</v>
      </c>
      <c r="V360" s="50">
        <f>[1]集計FORM!CX360</f>
        <v>18</v>
      </c>
      <c r="W360" s="50">
        <f>[1]集計FORM!DD360</f>
        <v>20</v>
      </c>
      <c r="X360" s="50">
        <f>[1]集計FORM!DJ360</f>
        <v>12</v>
      </c>
      <c r="Y360" s="50">
        <f>[1]集計FORM!DP360</f>
        <v>0</v>
      </c>
      <c r="Z360" s="50">
        <f>[1]集計FORM!DV360</f>
        <v>0</v>
      </c>
      <c r="AA360" s="50">
        <f>[1]集計FORM!EB360</f>
        <v>0</v>
      </c>
      <c r="AB360" s="50">
        <f>[1]集計FORM!EH360</f>
        <v>0</v>
      </c>
      <c r="AC360" s="50">
        <f t="shared" si="5"/>
        <v>0</v>
      </c>
      <c r="AD360" s="50">
        <f>[1]集計FORM!EK360</f>
        <v>79</v>
      </c>
      <c r="AE360" s="50">
        <f>[1]集計FORM!EL360</f>
        <v>572</v>
      </c>
      <c r="AF360" s="50">
        <f>[1]集計FORM!EM360</f>
        <v>190</v>
      </c>
      <c r="AG360" s="50">
        <f>[1]集計FORM!EO360</f>
        <v>9.4</v>
      </c>
      <c r="AH360" s="50">
        <f>[1]集計FORM!EP360</f>
        <v>68</v>
      </c>
      <c r="AI360" s="50">
        <f>[1]集計FORM!EQ360</f>
        <v>22.6</v>
      </c>
      <c r="AJ360" s="48">
        <f>[1]集計FORM!ER360</f>
        <v>45</v>
      </c>
      <c r="AK360" s="50">
        <f>[1]集計FORM!ES360</f>
        <v>0</v>
      </c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K360" s="50"/>
      <c r="EL360" s="50"/>
      <c r="EM360" s="50"/>
      <c r="EN360" s="50"/>
      <c r="EO360" s="50"/>
      <c r="EP360" s="50"/>
      <c r="EQ360" s="50"/>
      <c r="ER360" s="48"/>
      <c r="ES360" s="50"/>
    </row>
    <row r="361" spans="1:149" x14ac:dyDescent="0.15">
      <c r="A361" s="44" t="s">
        <v>274</v>
      </c>
      <c r="B361" s="44" t="s">
        <v>275</v>
      </c>
      <c r="C361" s="44" t="s">
        <v>525</v>
      </c>
      <c r="D361">
        <v>2</v>
      </c>
      <c r="E361" s="50">
        <f>[1]集計FORM!E361</f>
        <v>996</v>
      </c>
      <c r="F361" s="50">
        <f>[1]集計FORM!F361</f>
        <v>38</v>
      </c>
      <c r="G361" s="50">
        <f>[1]集計FORM!L361</f>
        <v>32</v>
      </c>
      <c r="H361" s="50">
        <f>[1]集計FORM!R361</f>
        <v>26</v>
      </c>
      <c r="I361" s="50">
        <f>[1]集計FORM!X361</f>
        <v>28</v>
      </c>
      <c r="J361" s="50">
        <f>[1]集計FORM!AD361</f>
        <v>61</v>
      </c>
      <c r="K361" s="50">
        <f>[1]集計FORM!AJ361</f>
        <v>90</v>
      </c>
      <c r="L361" s="50">
        <f>[1]集計FORM!AP361</f>
        <v>75</v>
      </c>
      <c r="M361" s="50">
        <f>[1]集計FORM!AV361</f>
        <v>65</v>
      </c>
      <c r="N361" s="50">
        <f>[1]集計FORM!BB361</f>
        <v>76</v>
      </c>
      <c r="O361" s="50">
        <f>[1]集計FORM!BH361</f>
        <v>71</v>
      </c>
      <c r="P361" s="50">
        <f>[1]集計FORM!BN361</f>
        <v>58</v>
      </c>
      <c r="Q361" s="50">
        <f>[1]集計FORM!BT361</f>
        <v>41</v>
      </c>
      <c r="R361" s="50">
        <f>[1]集計FORM!BZ361</f>
        <v>47</v>
      </c>
      <c r="S361" s="50">
        <f>[1]集計FORM!CF361</f>
        <v>55</v>
      </c>
      <c r="T361" s="50">
        <f>[1]集計FORM!CL361</f>
        <v>72</v>
      </c>
      <c r="U361" s="50">
        <f>[1]集計FORM!CR361</f>
        <v>37</v>
      </c>
      <c r="V361" s="50">
        <f>[1]集計FORM!CX361</f>
        <v>48</v>
      </c>
      <c r="W361" s="50">
        <f>[1]集計FORM!DD361</f>
        <v>37</v>
      </c>
      <c r="X361" s="50">
        <f>[1]集計FORM!DJ361</f>
        <v>26</v>
      </c>
      <c r="Y361" s="50">
        <f>[1]集計FORM!DP361</f>
        <v>11</v>
      </c>
      <c r="Z361" s="50">
        <f>[1]集計FORM!DV361</f>
        <v>2</v>
      </c>
      <c r="AA361" s="50">
        <f>[1]集計FORM!EB361</f>
        <v>0</v>
      </c>
      <c r="AB361" s="50">
        <f>[1]集計FORM!EH361</f>
        <v>0</v>
      </c>
      <c r="AC361" s="50">
        <f t="shared" si="5"/>
        <v>2</v>
      </c>
      <c r="AD361" s="50">
        <f>[1]集計FORM!EK361</f>
        <v>96</v>
      </c>
      <c r="AE361" s="50">
        <f>[1]集計FORM!EL361</f>
        <v>612</v>
      </c>
      <c r="AF361" s="50">
        <f>[1]集計FORM!EM361</f>
        <v>288</v>
      </c>
      <c r="AG361" s="50">
        <f>[1]集計FORM!EO361</f>
        <v>9.6</v>
      </c>
      <c r="AH361" s="50">
        <f>[1]集計FORM!EP361</f>
        <v>61.4</v>
      </c>
      <c r="AI361" s="50">
        <f>[1]集計FORM!EQ361</f>
        <v>28.9</v>
      </c>
      <c r="AJ361" s="48">
        <f>[1]集計FORM!ER361</f>
        <v>47.2</v>
      </c>
      <c r="AK361" s="50">
        <f>[1]集計FORM!ES361</f>
        <v>0</v>
      </c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  <c r="DH361" s="50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K361" s="50"/>
      <c r="EL361" s="50"/>
      <c r="EM361" s="50"/>
      <c r="EN361" s="50"/>
      <c r="EO361" s="50"/>
      <c r="EP361" s="50"/>
      <c r="EQ361" s="50"/>
      <c r="ER361" s="48"/>
      <c r="ES361" s="50"/>
    </row>
    <row r="362" spans="1:149" x14ac:dyDescent="0.15">
      <c r="A362" s="44" t="s">
        <v>276</v>
      </c>
      <c r="B362" s="44" t="s">
        <v>277</v>
      </c>
      <c r="C362" s="44" t="s">
        <v>526</v>
      </c>
      <c r="D362">
        <v>0</v>
      </c>
      <c r="E362" s="50">
        <f>[1]集計FORM!E362</f>
        <v>1600</v>
      </c>
      <c r="F362" s="50">
        <f>[1]集計FORM!F362</f>
        <v>28</v>
      </c>
      <c r="G362" s="50">
        <f>[1]集計FORM!L362</f>
        <v>29</v>
      </c>
      <c r="H362" s="50">
        <f>[1]集計FORM!R362</f>
        <v>30</v>
      </c>
      <c r="I362" s="50">
        <f>[1]集計FORM!X362</f>
        <v>47</v>
      </c>
      <c r="J362" s="50">
        <f>[1]集計FORM!AD362</f>
        <v>123</v>
      </c>
      <c r="K362" s="50">
        <f>[1]集計FORM!AJ362</f>
        <v>134</v>
      </c>
      <c r="L362" s="50">
        <f>[1]集計FORM!AP362</f>
        <v>117</v>
      </c>
      <c r="M362" s="50">
        <f>[1]集計FORM!AV362</f>
        <v>121</v>
      </c>
      <c r="N362" s="50">
        <f>[1]集計FORM!BB362</f>
        <v>101</v>
      </c>
      <c r="O362" s="50">
        <f>[1]集計FORM!BH362</f>
        <v>133</v>
      </c>
      <c r="P362" s="50">
        <f>[1]集計FORM!BN362</f>
        <v>100</v>
      </c>
      <c r="Q362" s="50">
        <f>[1]集計FORM!BT362</f>
        <v>92</v>
      </c>
      <c r="R362" s="50">
        <f>[1]集計FORM!BZ362</f>
        <v>90</v>
      </c>
      <c r="S362" s="50">
        <f>[1]集計FORM!CF362</f>
        <v>105</v>
      </c>
      <c r="T362" s="50">
        <f>[1]集計FORM!CL362</f>
        <v>112</v>
      </c>
      <c r="U362" s="50">
        <f>[1]集計FORM!CR362</f>
        <v>76</v>
      </c>
      <c r="V362" s="50">
        <f>[1]集計FORM!CX362</f>
        <v>74</v>
      </c>
      <c r="W362" s="50">
        <f>[1]集計FORM!DD362</f>
        <v>52</v>
      </c>
      <c r="X362" s="50">
        <f>[1]集計FORM!DJ362</f>
        <v>30</v>
      </c>
      <c r="Y362" s="50">
        <f>[1]集計FORM!DP362</f>
        <v>4</v>
      </c>
      <c r="Z362" s="50">
        <f>[1]集計FORM!DV362</f>
        <v>2</v>
      </c>
      <c r="AA362" s="50">
        <f>[1]集計FORM!EB362</f>
        <v>0</v>
      </c>
      <c r="AB362" s="50">
        <f>[1]集計FORM!EH362</f>
        <v>0</v>
      </c>
      <c r="AC362" s="50">
        <f t="shared" si="5"/>
        <v>2</v>
      </c>
      <c r="AD362" s="50">
        <f>[1]集計FORM!EK362</f>
        <v>87</v>
      </c>
      <c r="AE362" s="50">
        <f>[1]集計FORM!EL362</f>
        <v>1058</v>
      </c>
      <c r="AF362" s="50">
        <f>[1]集計FORM!EM362</f>
        <v>455</v>
      </c>
      <c r="AG362" s="50">
        <f>[1]集計FORM!EO362</f>
        <v>5.4</v>
      </c>
      <c r="AH362" s="50">
        <f>[1]集計FORM!EP362</f>
        <v>66.099999999999994</v>
      </c>
      <c r="AI362" s="50">
        <f>[1]集計FORM!EQ362</f>
        <v>28.4</v>
      </c>
      <c r="AJ362" s="48">
        <f>[1]集計FORM!ER362</f>
        <v>48.3</v>
      </c>
      <c r="AK362" s="50">
        <f>[1]集計FORM!ES362</f>
        <v>104</v>
      </c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K362" s="50"/>
      <c r="EL362" s="50"/>
      <c r="EM362" s="50"/>
      <c r="EN362" s="50"/>
      <c r="EO362" s="50"/>
      <c r="EP362" s="50"/>
      <c r="EQ362" s="50"/>
      <c r="ER362" s="48"/>
      <c r="ES362" s="50"/>
    </row>
    <row r="363" spans="1:149" x14ac:dyDescent="0.15">
      <c r="A363" s="44" t="s">
        <v>276</v>
      </c>
      <c r="B363" s="44" t="s">
        <v>277</v>
      </c>
      <c r="C363" s="44" t="s">
        <v>526</v>
      </c>
      <c r="D363">
        <v>1</v>
      </c>
      <c r="E363" s="50">
        <f>[1]集計FORM!E363</f>
        <v>783</v>
      </c>
      <c r="F363" s="50">
        <f>[1]集計FORM!F363</f>
        <v>13</v>
      </c>
      <c r="G363" s="50">
        <f>[1]集計FORM!L363</f>
        <v>14</v>
      </c>
      <c r="H363" s="50">
        <f>[1]集計FORM!R363</f>
        <v>21</v>
      </c>
      <c r="I363" s="50">
        <f>[1]集計FORM!X363</f>
        <v>22</v>
      </c>
      <c r="J363" s="50">
        <f>[1]集計FORM!AD363</f>
        <v>58</v>
      </c>
      <c r="K363" s="50">
        <f>[1]集計FORM!AJ363</f>
        <v>74</v>
      </c>
      <c r="L363" s="50">
        <f>[1]集計FORM!AP363</f>
        <v>56</v>
      </c>
      <c r="M363" s="50">
        <f>[1]集計FORM!AV363</f>
        <v>66</v>
      </c>
      <c r="N363" s="50">
        <f>[1]集計FORM!BB363</f>
        <v>47</v>
      </c>
      <c r="O363" s="50">
        <f>[1]集計FORM!BH363</f>
        <v>67</v>
      </c>
      <c r="P363" s="50">
        <f>[1]集計FORM!BN363</f>
        <v>54</v>
      </c>
      <c r="Q363" s="50">
        <f>[1]集計FORM!BT363</f>
        <v>47</v>
      </c>
      <c r="R363" s="50">
        <f>[1]集計FORM!BZ363</f>
        <v>49</v>
      </c>
      <c r="S363" s="50">
        <f>[1]集計FORM!CF363</f>
        <v>61</v>
      </c>
      <c r="T363" s="50">
        <f>[1]集計FORM!CL363</f>
        <v>52</v>
      </c>
      <c r="U363" s="50">
        <f>[1]集計FORM!CR363</f>
        <v>26</v>
      </c>
      <c r="V363" s="50">
        <f>[1]集計FORM!CX363</f>
        <v>26</v>
      </c>
      <c r="W363" s="50">
        <f>[1]集計FORM!DD363</f>
        <v>23</v>
      </c>
      <c r="X363" s="50">
        <f>[1]集計FORM!DJ363</f>
        <v>7</v>
      </c>
      <c r="Y363" s="50">
        <f>[1]集計FORM!DP363</f>
        <v>0</v>
      </c>
      <c r="Z363" s="50">
        <f>[1]集計FORM!DV363</f>
        <v>0</v>
      </c>
      <c r="AA363" s="50">
        <f>[1]集計FORM!EB363</f>
        <v>0</v>
      </c>
      <c r="AB363" s="50">
        <f>[1]集計FORM!EH363</f>
        <v>0</v>
      </c>
      <c r="AC363" s="50">
        <f t="shared" si="5"/>
        <v>0</v>
      </c>
      <c r="AD363" s="50">
        <f>[1]集計FORM!EK363</f>
        <v>48</v>
      </c>
      <c r="AE363" s="50">
        <f>[1]集計FORM!EL363</f>
        <v>540</v>
      </c>
      <c r="AF363" s="50">
        <f>[1]集計FORM!EM363</f>
        <v>195</v>
      </c>
      <c r="AG363" s="50">
        <f>[1]集計FORM!EO363</f>
        <v>6.1</v>
      </c>
      <c r="AH363" s="50">
        <f>[1]集計FORM!EP363</f>
        <v>69</v>
      </c>
      <c r="AI363" s="50">
        <f>[1]集計FORM!EQ363</f>
        <v>24.9</v>
      </c>
      <c r="AJ363" s="48">
        <f>[1]集計FORM!ER363</f>
        <v>46.6</v>
      </c>
      <c r="AK363" s="50">
        <f>[1]集計FORM!ES363</f>
        <v>0</v>
      </c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0"/>
      <c r="EL363" s="50"/>
      <c r="EM363" s="50"/>
      <c r="EN363" s="50"/>
      <c r="EO363" s="50"/>
      <c r="EP363" s="50"/>
      <c r="EQ363" s="50"/>
      <c r="ER363" s="48"/>
      <c r="ES363" s="50"/>
    </row>
    <row r="364" spans="1:149" x14ac:dyDescent="0.15">
      <c r="A364" s="44" t="s">
        <v>276</v>
      </c>
      <c r="B364" s="44" t="s">
        <v>277</v>
      </c>
      <c r="C364" s="44" t="s">
        <v>526</v>
      </c>
      <c r="D364">
        <v>2</v>
      </c>
      <c r="E364" s="50">
        <f>[1]集計FORM!E364</f>
        <v>817</v>
      </c>
      <c r="F364" s="50">
        <f>[1]集計FORM!F364</f>
        <v>15</v>
      </c>
      <c r="G364" s="50">
        <f>[1]集計FORM!L364</f>
        <v>15</v>
      </c>
      <c r="H364" s="50">
        <f>[1]集計FORM!R364</f>
        <v>9</v>
      </c>
      <c r="I364" s="50">
        <f>[1]集計FORM!X364</f>
        <v>25</v>
      </c>
      <c r="J364" s="50">
        <f>[1]集計FORM!AD364</f>
        <v>65</v>
      </c>
      <c r="K364" s="50">
        <f>[1]集計FORM!AJ364</f>
        <v>60</v>
      </c>
      <c r="L364" s="50">
        <f>[1]集計FORM!AP364</f>
        <v>61</v>
      </c>
      <c r="M364" s="50">
        <f>[1]集計FORM!AV364</f>
        <v>55</v>
      </c>
      <c r="N364" s="50">
        <f>[1]集計FORM!BB364</f>
        <v>54</v>
      </c>
      <c r="O364" s="50">
        <f>[1]集計FORM!BH364</f>
        <v>66</v>
      </c>
      <c r="P364" s="50">
        <f>[1]集計FORM!BN364</f>
        <v>46</v>
      </c>
      <c r="Q364" s="50">
        <f>[1]集計FORM!BT364</f>
        <v>45</v>
      </c>
      <c r="R364" s="50">
        <f>[1]集計FORM!BZ364</f>
        <v>41</v>
      </c>
      <c r="S364" s="50">
        <f>[1]集計FORM!CF364</f>
        <v>44</v>
      </c>
      <c r="T364" s="50">
        <f>[1]集計FORM!CL364</f>
        <v>60</v>
      </c>
      <c r="U364" s="50">
        <f>[1]集計FORM!CR364</f>
        <v>50</v>
      </c>
      <c r="V364" s="50">
        <f>[1]集計FORM!CX364</f>
        <v>48</v>
      </c>
      <c r="W364" s="50">
        <f>[1]集計FORM!DD364</f>
        <v>29</v>
      </c>
      <c r="X364" s="50">
        <f>[1]集計FORM!DJ364</f>
        <v>23</v>
      </c>
      <c r="Y364" s="50">
        <f>[1]集計FORM!DP364</f>
        <v>4</v>
      </c>
      <c r="Z364" s="50">
        <f>[1]集計FORM!DV364</f>
        <v>2</v>
      </c>
      <c r="AA364" s="50">
        <f>[1]集計FORM!EB364</f>
        <v>0</v>
      </c>
      <c r="AB364" s="50">
        <f>[1]集計FORM!EH364</f>
        <v>0</v>
      </c>
      <c r="AC364" s="50">
        <f t="shared" si="5"/>
        <v>2</v>
      </c>
      <c r="AD364" s="50">
        <f>[1]集計FORM!EK364</f>
        <v>39</v>
      </c>
      <c r="AE364" s="50">
        <f>[1]集計FORM!EL364</f>
        <v>518</v>
      </c>
      <c r="AF364" s="50">
        <f>[1]集計FORM!EM364</f>
        <v>260</v>
      </c>
      <c r="AG364" s="50">
        <f>[1]集計FORM!EO364</f>
        <v>4.8</v>
      </c>
      <c r="AH364" s="50">
        <f>[1]集計FORM!EP364</f>
        <v>63.4</v>
      </c>
      <c r="AI364" s="50">
        <f>[1]集計FORM!EQ364</f>
        <v>31.8</v>
      </c>
      <c r="AJ364" s="48">
        <f>[1]集計FORM!ER364</f>
        <v>50</v>
      </c>
      <c r="AK364" s="50">
        <f>[1]集計FORM!ES364</f>
        <v>0</v>
      </c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0"/>
      <c r="EL364" s="50"/>
      <c r="EM364" s="50"/>
      <c r="EN364" s="50"/>
      <c r="EO364" s="50"/>
      <c r="EP364" s="50"/>
      <c r="EQ364" s="50"/>
      <c r="ER364" s="48"/>
      <c r="ES364" s="50"/>
    </row>
    <row r="365" spans="1:149" x14ac:dyDescent="0.15">
      <c r="A365" s="44" t="s">
        <v>278</v>
      </c>
      <c r="B365" s="44" t="s">
        <v>279</v>
      </c>
      <c r="C365" s="44" t="s">
        <v>527</v>
      </c>
      <c r="D365">
        <v>0</v>
      </c>
      <c r="E365" s="50">
        <f>[1]集計FORM!E365</f>
        <v>1597</v>
      </c>
      <c r="F365" s="50">
        <f>[1]集計FORM!F365</f>
        <v>32</v>
      </c>
      <c r="G365" s="50">
        <f>[1]集計FORM!L365</f>
        <v>31</v>
      </c>
      <c r="H365" s="50">
        <f>[1]集計FORM!R365</f>
        <v>29</v>
      </c>
      <c r="I365" s="50">
        <f>[1]集計FORM!X365</f>
        <v>39</v>
      </c>
      <c r="J365" s="50">
        <f>[1]集計FORM!AD365</f>
        <v>106</v>
      </c>
      <c r="K365" s="50">
        <f>[1]集計FORM!AJ365</f>
        <v>172</v>
      </c>
      <c r="L365" s="50">
        <f>[1]集計FORM!AP365</f>
        <v>146</v>
      </c>
      <c r="M365" s="50">
        <f>[1]集計FORM!AV365</f>
        <v>113</v>
      </c>
      <c r="N365" s="50">
        <f>[1]集計FORM!BB365</f>
        <v>102</v>
      </c>
      <c r="O365" s="50">
        <f>[1]集計FORM!BH365</f>
        <v>123</v>
      </c>
      <c r="P365" s="50">
        <f>[1]集計FORM!BN365</f>
        <v>97</v>
      </c>
      <c r="Q365" s="50">
        <f>[1]集計FORM!BT365</f>
        <v>98</v>
      </c>
      <c r="R365" s="50">
        <f>[1]集計FORM!BZ365</f>
        <v>84</v>
      </c>
      <c r="S365" s="50">
        <f>[1]集計FORM!CF365</f>
        <v>82</v>
      </c>
      <c r="T365" s="50">
        <f>[1]集計FORM!CL365</f>
        <v>98</v>
      </c>
      <c r="U365" s="50">
        <f>[1]集計FORM!CR365</f>
        <v>78</v>
      </c>
      <c r="V365" s="50">
        <f>[1]集計FORM!CX365</f>
        <v>75</v>
      </c>
      <c r="W365" s="50">
        <f>[1]集計FORM!DD365</f>
        <v>56</v>
      </c>
      <c r="X365" s="50">
        <f>[1]集計FORM!DJ365</f>
        <v>24</v>
      </c>
      <c r="Y365" s="50">
        <f>[1]集計FORM!DP365</f>
        <v>11</v>
      </c>
      <c r="Z365" s="50">
        <f>[1]集計FORM!DV365</f>
        <v>1</v>
      </c>
      <c r="AA365" s="50">
        <f>[1]集計FORM!EB365</f>
        <v>0</v>
      </c>
      <c r="AB365" s="50">
        <f>[1]集計FORM!EH365</f>
        <v>0</v>
      </c>
      <c r="AC365" s="50">
        <f t="shared" si="5"/>
        <v>1</v>
      </c>
      <c r="AD365" s="50">
        <f>[1]集計FORM!EK365</f>
        <v>92</v>
      </c>
      <c r="AE365" s="50">
        <f>[1]集計FORM!EL365</f>
        <v>1080</v>
      </c>
      <c r="AF365" s="50">
        <f>[1]集計FORM!EM365</f>
        <v>425</v>
      </c>
      <c r="AG365" s="50">
        <f>[1]集計FORM!EO365</f>
        <v>5.8</v>
      </c>
      <c r="AH365" s="50">
        <f>[1]集計FORM!EP365</f>
        <v>67.599999999999994</v>
      </c>
      <c r="AI365" s="50">
        <f>[1]集計FORM!EQ365</f>
        <v>26.6</v>
      </c>
      <c r="AJ365" s="48">
        <f>[1]集計FORM!ER365</f>
        <v>47.6</v>
      </c>
      <c r="AK365" s="50">
        <f>[1]集計FORM!ES365</f>
        <v>101</v>
      </c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0"/>
      <c r="EL365" s="50"/>
      <c r="EM365" s="50"/>
      <c r="EN365" s="50"/>
      <c r="EO365" s="50"/>
      <c r="EP365" s="50"/>
      <c r="EQ365" s="50"/>
      <c r="ER365" s="48"/>
      <c r="ES365" s="50"/>
    </row>
    <row r="366" spans="1:149" x14ac:dyDescent="0.15">
      <c r="A366" s="44" t="s">
        <v>278</v>
      </c>
      <c r="B366" s="44" t="s">
        <v>279</v>
      </c>
      <c r="C366" s="44" t="s">
        <v>527</v>
      </c>
      <c r="D366">
        <v>1</v>
      </c>
      <c r="E366" s="50">
        <f>[1]集計FORM!E366</f>
        <v>744</v>
      </c>
      <c r="F366" s="50">
        <f>[1]集計FORM!F366</f>
        <v>22</v>
      </c>
      <c r="G366" s="50">
        <f>[1]集計FORM!L366</f>
        <v>14</v>
      </c>
      <c r="H366" s="50">
        <f>[1]集計FORM!R366</f>
        <v>14</v>
      </c>
      <c r="I366" s="50">
        <f>[1]集計FORM!X366</f>
        <v>21</v>
      </c>
      <c r="J366" s="50">
        <f>[1]集計FORM!AD366</f>
        <v>48</v>
      </c>
      <c r="K366" s="50">
        <f>[1]集計FORM!AJ366</f>
        <v>77</v>
      </c>
      <c r="L366" s="50">
        <f>[1]集計FORM!AP366</f>
        <v>81</v>
      </c>
      <c r="M366" s="50">
        <f>[1]集計FORM!AV366</f>
        <v>53</v>
      </c>
      <c r="N366" s="50">
        <f>[1]集計FORM!BB366</f>
        <v>51</v>
      </c>
      <c r="O366" s="50">
        <f>[1]集計FORM!BH366</f>
        <v>55</v>
      </c>
      <c r="P366" s="50">
        <f>[1]集計FORM!BN366</f>
        <v>46</v>
      </c>
      <c r="Q366" s="50">
        <f>[1]集計FORM!BT366</f>
        <v>47</v>
      </c>
      <c r="R366" s="50">
        <f>[1]集計FORM!BZ366</f>
        <v>43</v>
      </c>
      <c r="S366" s="50">
        <f>[1]集計FORM!CF366</f>
        <v>36</v>
      </c>
      <c r="T366" s="50">
        <f>[1]集計FORM!CL366</f>
        <v>49</v>
      </c>
      <c r="U366" s="50">
        <f>[1]集計FORM!CR366</f>
        <v>31</v>
      </c>
      <c r="V366" s="50">
        <f>[1]集計FORM!CX366</f>
        <v>26</v>
      </c>
      <c r="W366" s="50">
        <f>[1]集計FORM!DD366</f>
        <v>23</v>
      </c>
      <c r="X366" s="50">
        <f>[1]集計FORM!DJ366</f>
        <v>4</v>
      </c>
      <c r="Y366" s="50">
        <f>[1]集計FORM!DP366</f>
        <v>3</v>
      </c>
      <c r="Z366" s="50">
        <f>[1]集計FORM!DV366</f>
        <v>0</v>
      </c>
      <c r="AA366" s="50">
        <f>[1]集計FORM!EB366</f>
        <v>0</v>
      </c>
      <c r="AB366" s="50">
        <f>[1]集計FORM!EH366</f>
        <v>0</v>
      </c>
      <c r="AC366" s="50">
        <f t="shared" si="5"/>
        <v>0</v>
      </c>
      <c r="AD366" s="50">
        <f>[1]集計FORM!EK366</f>
        <v>50</v>
      </c>
      <c r="AE366" s="50">
        <f>[1]集計FORM!EL366</f>
        <v>522</v>
      </c>
      <c r="AF366" s="50">
        <f>[1]集計FORM!EM366</f>
        <v>172</v>
      </c>
      <c r="AG366" s="50">
        <f>[1]集計FORM!EO366</f>
        <v>6.7</v>
      </c>
      <c r="AH366" s="50">
        <f>[1]集計FORM!EP366</f>
        <v>70.2</v>
      </c>
      <c r="AI366" s="50">
        <f>[1]集計FORM!EQ366</f>
        <v>23.1</v>
      </c>
      <c r="AJ366" s="48">
        <f>[1]集計FORM!ER366</f>
        <v>45.7</v>
      </c>
      <c r="AK366" s="50">
        <f>[1]集計FORM!ES366</f>
        <v>0</v>
      </c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K366" s="50"/>
      <c r="EL366" s="50"/>
      <c r="EM366" s="50"/>
      <c r="EN366" s="50"/>
      <c r="EO366" s="50"/>
      <c r="EP366" s="50"/>
      <c r="EQ366" s="50"/>
      <c r="ER366" s="48"/>
      <c r="ES366" s="50"/>
    </row>
    <row r="367" spans="1:149" x14ac:dyDescent="0.15">
      <c r="A367" s="44" t="s">
        <v>278</v>
      </c>
      <c r="B367" s="44" t="s">
        <v>279</v>
      </c>
      <c r="C367" s="44" t="s">
        <v>527</v>
      </c>
      <c r="D367">
        <v>2</v>
      </c>
      <c r="E367" s="50">
        <f>[1]集計FORM!E367</f>
        <v>853</v>
      </c>
      <c r="F367" s="50">
        <f>[1]集計FORM!F367</f>
        <v>10</v>
      </c>
      <c r="G367" s="50">
        <f>[1]集計FORM!L367</f>
        <v>17</v>
      </c>
      <c r="H367" s="50">
        <f>[1]集計FORM!R367</f>
        <v>15</v>
      </c>
      <c r="I367" s="50">
        <f>[1]集計FORM!X367</f>
        <v>18</v>
      </c>
      <c r="J367" s="50">
        <f>[1]集計FORM!AD367</f>
        <v>58</v>
      </c>
      <c r="K367" s="50">
        <f>[1]集計FORM!AJ367</f>
        <v>95</v>
      </c>
      <c r="L367" s="50">
        <f>[1]集計FORM!AP367</f>
        <v>65</v>
      </c>
      <c r="M367" s="50">
        <f>[1]集計FORM!AV367</f>
        <v>60</v>
      </c>
      <c r="N367" s="50">
        <f>[1]集計FORM!BB367</f>
        <v>51</v>
      </c>
      <c r="O367" s="50">
        <f>[1]集計FORM!BH367</f>
        <v>68</v>
      </c>
      <c r="P367" s="50">
        <f>[1]集計FORM!BN367</f>
        <v>51</v>
      </c>
      <c r="Q367" s="50">
        <f>[1]集計FORM!BT367</f>
        <v>51</v>
      </c>
      <c r="R367" s="50">
        <f>[1]集計FORM!BZ367</f>
        <v>41</v>
      </c>
      <c r="S367" s="50">
        <f>[1]集計FORM!CF367</f>
        <v>46</v>
      </c>
      <c r="T367" s="50">
        <f>[1]集計FORM!CL367</f>
        <v>49</v>
      </c>
      <c r="U367" s="50">
        <f>[1]集計FORM!CR367</f>
        <v>47</v>
      </c>
      <c r="V367" s="50">
        <f>[1]集計FORM!CX367</f>
        <v>49</v>
      </c>
      <c r="W367" s="50">
        <f>[1]集計FORM!DD367</f>
        <v>33</v>
      </c>
      <c r="X367" s="50">
        <f>[1]集計FORM!DJ367</f>
        <v>20</v>
      </c>
      <c r="Y367" s="50">
        <f>[1]集計FORM!DP367</f>
        <v>8</v>
      </c>
      <c r="Z367" s="50">
        <f>[1]集計FORM!DV367</f>
        <v>1</v>
      </c>
      <c r="AA367" s="50">
        <f>[1]集計FORM!EB367</f>
        <v>0</v>
      </c>
      <c r="AB367" s="50">
        <f>[1]集計FORM!EH367</f>
        <v>0</v>
      </c>
      <c r="AC367" s="50">
        <f t="shared" si="5"/>
        <v>1</v>
      </c>
      <c r="AD367" s="50">
        <f>[1]集計FORM!EK367</f>
        <v>42</v>
      </c>
      <c r="AE367" s="50">
        <f>[1]集計FORM!EL367</f>
        <v>558</v>
      </c>
      <c r="AF367" s="50">
        <f>[1]集計FORM!EM367</f>
        <v>253</v>
      </c>
      <c r="AG367" s="50">
        <f>[1]集計FORM!EO367</f>
        <v>4.9000000000000004</v>
      </c>
      <c r="AH367" s="50">
        <f>[1]集計FORM!EP367</f>
        <v>65.400000000000006</v>
      </c>
      <c r="AI367" s="50">
        <f>[1]集計FORM!EQ367</f>
        <v>29.7</v>
      </c>
      <c r="AJ367" s="48">
        <f>[1]集計FORM!ER367</f>
        <v>49.3</v>
      </c>
      <c r="AK367" s="50">
        <f>[1]集計FORM!ES367</f>
        <v>0</v>
      </c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K367" s="50"/>
      <c r="EL367" s="50"/>
      <c r="EM367" s="50"/>
      <c r="EN367" s="50"/>
      <c r="EO367" s="50"/>
      <c r="EP367" s="50"/>
      <c r="EQ367" s="50"/>
      <c r="ER367" s="48"/>
      <c r="ES367" s="50"/>
    </row>
    <row r="368" spans="1:149" x14ac:dyDescent="0.15">
      <c r="A368" s="44" t="s">
        <v>280</v>
      </c>
      <c r="B368" s="44" t="s">
        <v>281</v>
      </c>
      <c r="C368" s="44" t="s">
        <v>528</v>
      </c>
      <c r="D368">
        <v>0</v>
      </c>
      <c r="E368" s="50">
        <f>[1]集計FORM!E368</f>
        <v>2751</v>
      </c>
      <c r="F368" s="50">
        <f>[1]集計FORM!F368</f>
        <v>71</v>
      </c>
      <c r="G368" s="50">
        <f>[1]集計FORM!L368</f>
        <v>68</v>
      </c>
      <c r="H368" s="50">
        <f>[1]集計FORM!R368</f>
        <v>61</v>
      </c>
      <c r="I368" s="50">
        <f>[1]集計FORM!X368</f>
        <v>77</v>
      </c>
      <c r="J368" s="50">
        <f>[1]集計FORM!AD368</f>
        <v>185</v>
      </c>
      <c r="K368" s="50">
        <f>[1]集計FORM!AJ368</f>
        <v>287</v>
      </c>
      <c r="L368" s="50">
        <f>[1]集計FORM!AP368</f>
        <v>270</v>
      </c>
      <c r="M368" s="50">
        <f>[1]集計FORM!AV368</f>
        <v>228</v>
      </c>
      <c r="N368" s="50">
        <f>[1]集計FORM!BB368</f>
        <v>213</v>
      </c>
      <c r="O368" s="50">
        <f>[1]集計FORM!BH368</f>
        <v>234</v>
      </c>
      <c r="P368" s="50">
        <f>[1]集計FORM!BN368</f>
        <v>181</v>
      </c>
      <c r="Q368" s="50">
        <f>[1]集計FORM!BT368</f>
        <v>155</v>
      </c>
      <c r="R368" s="50">
        <f>[1]集計FORM!BZ368</f>
        <v>139</v>
      </c>
      <c r="S368" s="50">
        <f>[1]集計FORM!CF368</f>
        <v>105</v>
      </c>
      <c r="T368" s="50">
        <f>[1]集計FORM!CL368</f>
        <v>153</v>
      </c>
      <c r="U368" s="50">
        <f>[1]集計FORM!CR368</f>
        <v>125</v>
      </c>
      <c r="V368" s="50">
        <f>[1]集計FORM!CX368</f>
        <v>89</v>
      </c>
      <c r="W368" s="50">
        <f>[1]集計FORM!DD368</f>
        <v>75</v>
      </c>
      <c r="X368" s="50">
        <f>[1]集計FORM!DJ368</f>
        <v>24</v>
      </c>
      <c r="Y368" s="50">
        <f>[1]集計FORM!DP368</f>
        <v>9</v>
      </c>
      <c r="Z368" s="50">
        <f>[1]集計FORM!DV368</f>
        <v>2</v>
      </c>
      <c r="AA368" s="50">
        <f>[1]集計FORM!EB368</f>
        <v>0</v>
      </c>
      <c r="AB368" s="50">
        <f>[1]集計FORM!EH368</f>
        <v>0</v>
      </c>
      <c r="AC368" s="50">
        <f t="shared" si="5"/>
        <v>2</v>
      </c>
      <c r="AD368" s="50">
        <f>[1]集計FORM!EK368</f>
        <v>200</v>
      </c>
      <c r="AE368" s="50">
        <f>[1]集計FORM!EL368</f>
        <v>1969</v>
      </c>
      <c r="AF368" s="50">
        <f>[1]集計FORM!EM368</f>
        <v>582</v>
      </c>
      <c r="AG368" s="50">
        <f>[1]集計FORM!EO368</f>
        <v>7.3</v>
      </c>
      <c r="AH368" s="50">
        <f>[1]集計FORM!EP368</f>
        <v>71.599999999999994</v>
      </c>
      <c r="AI368" s="50">
        <f>[1]集計FORM!EQ368</f>
        <v>21.2</v>
      </c>
      <c r="AJ368" s="48">
        <f>[1]集計FORM!ER368</f>
        <v>44.7</v>
      </c>
      <c r="AK368" s="50">
        <f>[1]集計FORM!ES368</f>
        <v>103</v>
      </c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K368" s="50"/>
      <c r="EL368" s="50"/>
      <c r="EM368" s="50"/>
      <c r="EN368" s="50"/>
      <c r="EO368" s="50"/>
      <c r="EP368" s="50"/>
      <c r="EQ368" s="50"/>
      <c r="ER368" s="48"/>
      <c r="ES368" s="50"/>
    </row>
    <row r="369" spans="1:149" x14ac:dyDescent="0.15">
      <c r="A369" s="44" t="s">
        <v>280</v>
      </c>
      <c r="B369" s="44" t="s">
        <v>281</v>
      </c>
      <c r="C369" s="44" t="s">
        <v>528</v>
      </c>
      <c r="D369">
        <v>1</v>
      </c>
      <c r="E369" s="50">
        <f>[1]集計FORM!E369</f>
        <v>1229</v>
      </c>
      <c r="F369" s="50">
        <f>[1]集計FORM!F369</f>
        <v>37</v>
      </c>
      <c r="G369" s="50">
        <f>[1]集計FORM!L369</f>
        <v>30</v>
      </c>
      <c r="H369" s="50">
        <f>[1]集計FORM!R369</f>
        <v>33</v>
      </c>
      <c r="I369" s="50">
        <f>[1]集計FORM!X369</f>
        <v>39</v>
      </c>
      <c r="J369" s="50">
        <f>[1]集計FORM!AD369</f>
        <v>67</v>
      </c>
      <c r="K369" s="50">
        <f>[1]集計FORM!AJ369</f>
        <v>141</v>
      </c>
      <c r="L369" s="50">
        <f>[1]集計FORM!AP369</f>
        <v>111</v>
      </c>
      <c r="M369" s="50">
        <f>[1]集計FORM!AV369</f>
        <v>107</v>
      </c>
      <c r="N369" s="50">
        <f>[1]集計FORM!BB369</f>
        <v>99</v>
      </c>
      <c r="O369" s="50">
        <f>[1]集計FORM!BH369</f>
        <v>98</v>
      </c>
      <c r="P369" s="50">
        <f>[1]集計FORM!BN369</f>
        <v>94</v>
      </c>
      <c r="Q369" s="50">
        <f>[1]集計FORM!BT369</f>
        <v>71</v>
      </c>
      <c r="R369" s="50">
        <f>[1]集計FORM!BZ369</f>
        <v>67</v>
      </c>
      <c r="S369" s="50">
        <f>[1]集計FORM!CF369</f>
        <v>48</v>
      </c>
      <c r="T369" s="50">
        <f>[1]集計FORM!CL369</f>
        <v>59</v>
      </c>
      <c r="U369" s="50">
        <f>[1]集計FORM!CR369</f>
        <v>55</v>
      </c>
      <c r="V369" s="50">
        <f>[1]集計FORM!CX369</f>
        <v>30</v>
      </c>
      <c r="W369" s="50">
        <f>[1]集計FORM!DD369</f>
        <v>29</v>
      </c>
      <c r="X369" s="50">
        <f>[1]集計FORM!DJ369</f>
        <v>10</v>
      </c>
      <c r="Y369" s="50">
        <f>[1]集計FORM!DP369</f>
        <v>4</v>
      </c>
      <c r="Z369" s="50">
        <f>[1]集計FORM!DV369</f>
        <v>0</v>
      </c>
      <c r="AA369" s="50">
        <f>[1]集計FORM!EB369</f>
        <v>0</v>
      </c>
      <c r="AB369" s="50">
        <f>[1]集計FORM!EH369</f>
        <v>0</v>
      </c>
      <c r="AC369" s="50">
        <f t="shared" si="5"/>
        <v>0</v>
      </c>
      <c r="AD369" s="50">
        <f>[1]集計FORM!EK369</f>
        <v>100</v>
      </c>
      <c r="AE369" s="50">
        <f>[1]集計FORM!EL369</f>
        <v>894</v>
      </c>
      <c r="AF369" s="50">
        <f>[1]集計FORM!EM369</f>
        <v>235</v>
      </c>
      <c r="AG369" s="50">
        <f>[1]集計FORM!EO369</f>
        <v>8.1</v>
      </c>
      <c r="AH369" s="50">
        <f>[1]集計FORM!EP369</f>
        <v>72.7</v>
      </c>
      <c r="AI369" s="50">
        <f>[1]集計FORM!EQ369</f>
        <v>19.100000000000001</v>
      </c>
      <c r="AJ369" s="48">
        <f>[1]集計FORM!ER369</f>
        <v>43.9</v>
      </c>
      <c r="AK369" s="50">
        <f>[1]集計FORM!ES369</f>
        <v>0</v>
      </c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K369" s="50"/>
      <c r="EL369" s="50"/>
      <c r="EM369" s="50"/>
      <c r="EN369" s="50"/>
      <c r="EO369" s="50"/>
      <c r="EP369" s="50"/>
      <c r="EQ369" s="50"/>
      <c r="ER369" s="48"/>
      <c r="ES369" s="50"/>
    </row>
    <row r="370" spans="1:149" x14ac:dyDescent="0.15">
      <c r="A370" s="44" t="s">
        <v>280</v>
      </c>
      <c r="B370" s="44" t="s">
        <v>281</v>
      </c>
      <c r="C370" s="44" t="s">
        <v>528</v>
      </c>
      <c r="D370">
        <v>2</v>
      </c>
      <c r="E370" s="50">
        <f>[1]集計FORM!E370</f>
        <v>1522</v>
      </c>
      <c r="F370" s="50">
        <f>[1]集計FORM!F370</f>
        <v>34</v>
      </c>
      <c r="G370" s="50">
        <f>[1]集計FORM!L370</f>
        <v>38</v>
      </c>
      <c r="H370" s="50">
        <f>[1]集計FORM!R370</f>
        <v>28</v>
      </c>
      <c r="I370" s="50">
        <f>[1]集計FORM!X370</f>
        <v>38</v>
      </c>
      <c r="J370" s="50">
        <f>[1]集計FORM!AD370</f>
        <v>118</v>
      </c>
      <c r="K370" s="50">
        <f>[1]集計FORM!AJ370</f>
        <v>146</v>
      </c>
      <c r="L370" s="50">
        <f>[1]集計FORM!AP370</f>
        <v>159</v>
      </c>
      <c r="M370" s="50">
        <f>[1]集計FORM!AV370</f>
        <v>121</v>
      </c>
      <c r="N370" s="50">
        <f>[1]集計FORM!BB370</f>
        <v>114</v>
      </c>
      <c r="O370" s="50">
        <f>[1]集計FORM!BH370</f>
        <v>136</v>
      </c>
      <c r="P370" s="50">
        <f>[1]集計FORM!BN370</f>
        <v>87</v>
      </c>
      <c r="Q370" s="50">
        <f>[1]集計FORM!BT370</f>
        <v>84</v>
      </c>
      <c r="R370" s="50">
        <f>[1]集計FORM!BZ370</f>
        <v>72</v>
      </c>
      <c r="S370" s="50">
        <f>[1]集計FORM!CF370</f>
        <v>57</v>
      </c>
      <c r="T370" s="50">
        <f>[1]集計FORM!CL370</f>
        <v>94</v>
      </c>
      <c r="U370" s="50">
        <f>[1]集計FORM!CR370</f>
        <v>70</v>
      </c>
      <c r="V370" s="50">
        <f>[1]集計FORM!CX370</f>
        <v>59</v>
      </c>
      <c r="W370" s="50">
        <f>[1]集計FORM!DD370</f>
        <v>46</v>
      </c>
      <c r="X370" s="50">
        <f>[1]集計FORM!DJ370</f>
        <v>14</v>
      </c>
      <c r="Y370" s="50">
        <f>[1]集計FORM!DP370</f>
        <v>5</v>
      </c>
      <c r="Z370" s="50">
        <f>[1]集計FORM!DV370</f>
        <v>2</v>
      </c>
      <c r="AA370" s="50">
        <f>[1]集計FORM!EB370</f>
        <v>0</v>
      </c>
      <c r="AB370" s="50">
        <f>[1]集計FORM!EH370</f>
        <v>0</v>
      </c>
      <c r="AC370" s="50">
        <f t="shared" si="5"/>
        <v>2</v>
      </c>
      <c r="AD370" s="50">
        <f>[1]集計FORM!EK370</f>
        <v>100</v>
      </c>
      <c r="AE370" s="50">
        <f>[1]集計FORM!EL370</f>
        <v>1075</v>
      </c>
      <c r="AF370" s="50">
        <f>[1]集計FORM!EM370</f>
        <v>347</v>
      </c>
      <c r="AG370" s="50">
        <f>[1]集計FORM!EO370</f>
        <v>6.6</v>
      </c>
      <c r="AH370" s="50">
        <f>[1]集計FORM!EP370</f>
        <v>70.599999999999994</v>
      </c>
      <c r="AI370" s="50">
        <f>[1]集計FORM!EQ370</f>
        <v>22.8</v>
      </c>
      <c r="AJ370" s="48">
        <f>[1]集計FORM!ER370</f>
        <v>45.4</v>
      </c>
      <c r="AK370" s="50">
        <f>[1]集計FORM!ES370</f>
        <v>0</v>
      </c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K370" s="50"/>
      <c r="EL370" s="50"/>
      <c r="EM370" s="50"/>
      <c r="EN370" s="50"/>
      <c r="EO370" s="50"/>
      <c r="EP370" s="50"/>
      <c r="EQ370" s="50"/>
      <c r="ER370" s="48"/>
      <c r="ES370" s="50"/>
    </row>
    <row r="371" spans="1:149" x14ac:dyDescent="0.15">
      <c r="A371" s="44" t="s">
        <v>282</v>
      </c>
      <c r="B371" s="44" t="s">
        <v>283</v>
      </c>
      <c r="C371" s="44" t="s">
        <v>529</v>
      </c>
      <c r="D371">
        <v>0</v>
      </c>
      <c r="E371" s="50">
        <f>[1]集計FORM!E371</f>
        <v>606</v>
      </c>
      <c r="F371" s="50">
        <f>[1]集計FORM!F371</f>
        <v>16</v>
      </c>
      <c r="G371" s="50">
        <f>[1]集計FORM!L371</f>
        <v>16</v>
      </c>
      <c r="H371" s="50">
        <f>[1]集計FORM!R371</f>
        <v>13</v>
      </c>
      <c r="I371" s="50">
        <f>[1]集計FORM!X371</f>
        <v>14</v>
      </c>
      <c r="J371" s="50">
        <f>[1]集計FORM!AD371</f>
        <v>62</v>
      </c>
      <c r="K371" s="50">
        <f>[1]集計FORM!AJ371</f>
        <v>50</v>
      </c>
      <c r="L371" s="50">
        <f>[1]集計FORM!AP371</f>
        <v>30</v>
      </c>
      <c r="M371" s="50">
        <f>[1]集計FORM!AV371</f>
        <v>35</v>
      </c>
      <c r="N371" s="50">
        <f>[1]集計FORM!BB371</f>
        <v>41</v>
      </c>
      <c r="O371" s="50">
        <f>[1]集計FORM!BH371</f>
        <v>46</v>
      </c>
      <c r="P371" s="50">
        <f>[1]集計FORM!BN371</f>
        <v>37</v>
      </c>
      <c r="Q371" s="50">
        <f>[1]集計FORM!BT371</f>
        <v>41</v>
      </c>
      <c r="R371" s="50">
        <f>[1]集計FORM!BZ371</f>
        <v>27</v>
      </c>
      <c r="S371" s="50">
        <f>[1]集計FORM!CF371</f>
        <v>36</v>
      </c>
      <c r="T371" s="50">
        <f>[1]集計FORM!CL371</f>
        <v>38</v>
      </c>
      <c r="U371" s="50">
        <f>[1]集計FORM!CR371</f>
        <v>32</v>
      </c>
      <c r="V371" s="50">
        <f>[1]集計FORM!CX371</f>
        <v>35</v>
      </c>
      <c r="W371" s="50">
        <f>[1]集計FORM!DD371</f>
        <v>30</v>
      </c>
      <c r="X371" s="50">
        <f>[1]集計FORM!DJ371</f>
        <v>3</v>
      </c>
      <c r="Y371" s="50">
        <f>[1]集計FORM!DP371</f>
        <v>4</v>
      </c>
      <c r="Z371" s="50">
        <f>[1]集計FORM!DV371</f>
        <v>0</v>
      </c>
      <c r="AA371" s="50">
        <f>[1]集計FORM!EB371</f>
        <v>0</v>
      </c>
      <c r="AB371" s="50">
        <f>[1]集計FORM!EH371</f>
        <v>0</v>
      </c>
      <c r="AC371" s="50">
        <f t="shared" si="5"/>
        <v>0</v>
      </c>
      <c r="AD371" s="50">
        <f>[1]集計FORM!EK371</f>
        <v>45</v>
      </c>
      <c r="AE371" s="50">
        <f>[1]集計FORM!EL371</f>
        <v>383</v>
      </c>
      <c r="AF371" s="50">
        <f>[1]集計FORM!EM371</f>
        <v>178</v>
      </c>
      <c r="AG371" s="50">
        <f>[1]集計FORM!EO371</f>
        <v>7.4</v>
      </c>
      <c r="AH371" s="50">
        <f>[1]集計FORM!EP371</f>
        <v>63.2</v>
      </c>
      <c r="AI371" s="50">
        <f>[1]集計FORM!EQ371</f>
        <v>29.4</v>
      </c>
      <c r="AJ371" s="48">
        <f>[1]集計FORM!ER371</f>
        <v>48</v>
      </c>
      <c r="AK371" s="50">
        <f>[1]集計FORM!ES371</f>
        <v>99</v>
      </c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K371" s="50"/>
      <c r="EL371" s="50"/>
      <c r="EM371" s="50"/>
      <c r="EN371" s="50"/>
      <c r="EO371" s="50"/>
      <c r="EP371" s="50"/>
      <c r="EQ371" s="50"/>
      <c r="ER371" s="48"/>
      <c r="ES371" s="50"/>
    </row>
    <row r="372" spans="1:149" x14ac:dyDescent="0.15">
      <c r="A372" s="44" t="s">
        <v>282</v>
      </c>
      <c r="B372" s="44" t="s">
        <v>283</v>
      </c>
      <c r="C372" s="44" t="s">
        <v>529</v>
      </c>
      <c r="D372">
        <v>1</v>
      </c>
      <c r="E372" s="50">
        <f>[1]集計FORM!E372</f>
        <v>303</v>
      </c>
      <c r="F372" s="50">
        <f>[1]集計FORM!F372</f>
        <v>9</v>
      </c>
      <c r="G372" s="50">
        <f>[1]集計FORM!L372</f>
        <v>9</v>
      </c>
      <c r="H372" s="50">
        <f>[1]集計FORM!R372</f>
        <v>9</v>
      </c>
      <c r="I372" s="50">
        <f>[1]集計FORM!X372</f>
        <v>5</v>
      </c>
      <c r="J372" s="50">
        <f>[1]集計FORM!AD372</f>
        <v>28</v>
      </c>
      <c r="K372" s="50">
        <f>[1]集計FORM!AJ372</f>
        <v>27</v>
      </c>
      <c r="L372" s="50">
        <f>[1]集計FORM!AP372</f>
        <v>19</v>
      </c>
      <c r="M372" s="50">
        <f>[1]集計FORM!AV372</f>
        <v>16</v>
      </c>
      <c r="N372" s="50">
        <f>[1]集計FORM!BB372</f>
        <v>24</v>
      </c>
      <c r="O372" s="50">
        <f>[1]集計FORM!BH372</f>
        <v>21</v>
      </c>
      <c r="P372" s="50">
        <f>[1]集計FORM!BN372</f>
        <v>16</v>
      </c>
      <c r="Q372" s="50">
        <f>[1]集計FORM!BT372</f>
        <v>26</v>
      </c>
      <c r="R372" s="50">
        <f>[1]集計FORM!BZ372</f>
        <v>14</v>
      </c>
      <c r="S372" s="50">
        <f>[1]集計FORM!CF372</f>
        <v>18</v>
      </c>
      <c r="T372" s="50">
        <f>[1]集計FORM!CL372</f>
        <v>24</v>
      </c>
      <c r="U372" s="50">
        <f>[1]集計FORM!CR372</f>
        <v>10</v>
      </c>
      <c r="V372" s="50">
        <f>[1]集計FORM!CX372</f>
        <v>14</v>
      </c>
      <c r="W372" s="50">
        <f>[1]集計FORM!DD372</f>
        <v>12</v>
      </c>
      <c r="X372" s="50">
        <f>[1]集計FORM!DJ372</f>
        <v>2</v>
      </c>
      <c r="Y372" s="50">
        <f>[1]集計FORM!DP372</f>
        <v>0</v>
      </c>
      <c r="Z372" s="50">
        <f>[1]集計FORM!DV372</f>
        <v>0</v>
      </c>
      <c r="AA372" s="50">
        <f>[1]集計FORM!EB372</f>
        <v>0</v>
      </c>
      <c r="AB372" s="50">
        <f>[1]集計FORM!EH372</f>
        <v>0</v>
      </c>
      <c r="AC372" s="50">
        <f t="shared" si="5"/>
        <v>0</v>
      </c>
      <c r="AD372" s="50">
        <f>[1]集計FORM!EK372</f>
        <v>27</v>
      </c>
      <c r="AE372" s="50">
        <f>[1]集計FORM!EL372</f>
        <v>196</v>
      </c>
      <c r="AF372" s="50">
        <f>[1]集計FORM!EM372</f>
        <v>80</v>
      </c>
      <c r="AG372" s="50">
        <f>[1]集計FORM!EO372</f>
        <v>8.9</v>
      </c>
      <c r="AH372" s="50">
        <f>[1]集計FORM!EP372</f>
        <v>64.7</v>
      </c>
      <c r="AI372" s="50">
        <f>[1]集計FORM!EQ372</f>
        <v>26.4</v>
      </c>
      <c r="AJ372" s="48">
        <f>[1]集計FORM!ER372</f>
        <v>46.6</v>
      </c>
      <c r="AK372" s="50">
        <f>[1]集計FORM!ES372</f>
        <v>0</v>
      </c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  <c r="EN372" s="50"/>
      <c r="EO372" s="50"/>
      <c r="EP372" s="50"/>
      <c r="EQ372" s="50"/>
      <c r="ER372" s="48"/>
      <c r="ES372" s="50"/>
    </row>
    <row r="373" spans="1:149" x14ac:dyDescent="0.15">
      <c r="A373" s="44" t="s">
        <v>282</v>
      </c>
      <c r="B373" s="44" t="s">
        <v>283</v>
      </c>
      <c r="C373" s="44" t="s">
        <v>529</v>
      </c>
      <c r="D373">
        <v>2</v>
      </c>
      <c r="E373" s="50">
        <f>[1]集計FORM!E373</f>
        <v>303</v>
      </c>
      <c r="F373" s="50">
        <f>[1]集計FORM!F373</f>
        <v>7</v>
      </c>
      <c r="G373" s="50">
        <f>[1]集計FORM!L373</f>
        <v>7</v>
      </c>
      <c r="H373" s="50">
        <f>[1]集計FORM!R373</f>
        <v>4</v>
      </c>
      <c r="I373" s="50">
        <f>[1]集計FORM!X373</f>
        <v>9</v>
      </c>
      <c r="J373" s="50">
        <f>[1]集計FORM!AD373</f>
        <v>34</v>
      </c>
      <c r="K373" s="50">
        <f>[1]集計FORM!AJ373</f>
        <v>23</v>
      </c>
      <c r="L373" s="50">
        <f>[1]集計FORM!AP373</f>
        <v>11</v>
      </c>
      <c r="M373" s="50">
        <f>[1]集計FORM!AV373</f>
        <v>19</v>
      </c>
      <c r="N373" s="50">
        <f>[1]集計FORM!BB373</f>
        <v>17</v>
      </c>
      <c r="O373" s="50">
        <f>[1]集計FORM!BH373</f>
        <v>25</v>
      </c>
      <c r="P373" s="50">
        <f>[1]集計FORM!BN373</f>
        <v>21</v>
      </c>
      <c r="Q373" s="50">
        <f>[1]集計FORM!BT373</f>
        <v>15</v>
      </c>
      <c r="R373" s="50">
        <f>[1]集計FORM!BZ373</f>
        <v>13</v>
      </c>
      <c r="S373" s="50">
        <f>[1]集計FORM!CF373</f>
        <v>18</v>
      </c>
      <c r="T373" s="50">
        <f>[1]集計FORM!CL373</f>
        <v>14</v>
      </c>
      <c r="U373" s="50">
        <f>[1]集計FORM!CR373</f>
        <v>22</v>
      </c>
      <c r="V373" s="50">
        <f>[1]集計FORM!CX373</f>
        <v>21</v>
      </c>
      <c r="W373" s="50">
        <f>[1]集計FORM!DD373</f>
        <v>18</v>
      </c>
      <c r="X373" s="50">
        <f>[1]集計FORM!DJ373</f>
        <v>1</v>
      </c>
      <c r="Y373" s="50">
        <f>[1]集計FORM!DP373</f>
        <v>4</v>
      </c>
      <c r="Z373" s="50">
        <f>[1]集計FORM!DV373</f>
        <v>0</v>
      </c>
      <c r="AA373" s="50">
        <f>[1]集計FORM!EB373</f>
        <v>0</v>
      </c>
      <c r="AB373" s="50">
        <f>[1]集計FORM!EH373</f>
        <v>0</v>
      </c>
      <c r="AC373" s="50">
        <f t="shared" si="5"/>
        <v>0</v>
      </c>
      <c r="AD373" s="50">
        <f>[1]集計FORM!EK373</f>
        <v>18</v>
      </c>
      <c r="AE373" s="50">
        <f>[1]集計FORM!EL373</f>
        <v>187</v>
      </c>
      <c r="AF373" s="50">
        <f>[1]集計FORM!EM373</f>
        <v>98</v>
      </c>
      <c r="AG373" s="50">
        <f>[1]集計FORM!EO373</f>
        <v>5.9</v>
      </c>
      <c r="AH373" s="50">
        <f>[1]集計FORM!EP373</f>
        <v>61.7</v>
      </c>
      <c r="AI373" s="50">
        <f>[1]集計FORM!EQ373</f>
        <v>32.299999999999997</v>
      </c>
      <c r="AJ373" s="48">
        <f>[1]集計FORM!ER373</f>
        <v>49.5</v>
      </c>
      <c r="AK373" s="50">
        <f>[1]集計FORM!ES373</f>
        <v>0</v>
      </c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K373" s="50"/>
      <c r="EL373" s="50"/>
      <c r="EM373" s="50"/>
      <c r="EN373" s="50"/>
      <c r="EO373" s="50"/>
      <c r="EP373" s="50"/>
      <c r="EQ373" s="50"/>
      <c r="ER373" s="48"/>
      <c r="ES373" s="50"/>
    </row>
    <row r="374" spans="1:149" x14ac:dyDescent="0.15">
      <c r="A374" s="44" t="s">
        <v>284</v>
      </c>
      <c r="B374" s="44" t="s">
        <v>285</v>
      </c>
      <c r="C374" s="44" t="s">
        <v>530</v>
      </c>
      <c r="D374">
        <v>0</v>
      </c>
      <c r="E374" s="50">
        <f>[1]集計FORM!E374</f>
        <v>3898</v>
      </c>
      <c r="F374" s="50">
        <f>[1]集計FORM!F374</f>
        <v>140</v>
      </c>
      <c r="G374" s="50">
        <f>[1]集計FORM!L374</f>
        <v>181</v>
      </c>
      <c r="H374" s="50">
        <f>[1]集計FORM!R374</f>
        <v>155</v>
      </c>
      <c r="I374" s="50">
        <f>[1]集計FORM!X374</f>
        <v>162</v>
      </c>
      <c r="J374" s="50">
        <f>[1]集計FORM!AD374</f>
        <v>222</v>
      </c>
      <c r="K374" s="50">
        <f>[1]集計FORM!AJ374</f>
        <v>230</v>
      </c>
      <c r="L374" s="50">
        <f>[1]集計FORM!AP374</f>
        <v>222</v>
      </c>
      <c r="M374" s="50">
        <f>[1]集計FORM!AV374</f>
        <v>261</v>
      </c>
      <c r="N374" s="50">
        <f>[1]集計FORM!BB374</f>
        <v>289</v>
      </c>
      <c r="O374" s="50">
        <f>[1]集計FORM!BH374</f>
        <v>283</v>
      </c>
      <c r="P374" s="50">
        <f>[1]集計FORM!BN374</f>
        <v>239</v>
      </c>
      <c r="Q374" s="50">
        <f>[1]集計FORM!BT374</f>
        <v>209</v>
      </c>
      <c r="R374" s="50">
        <f>[1]集計FORM!BZ374</f>
        <v>183</v>
      </c>
      <c r="S374" s="50">
        <f>[1]集計FORM!CF374</f>
        <v>223</v>
      </c>
      <c r="T374" s="50">
        <f>[1]集計FORM!CL374</f>
        <v>297</v>
      </c>
      <c r="U374" s="50">
        <f>[1]集計FORM!CR374</f>
        <v>220</v>
      </c>
      <c r="V374" s="50">
        <f>[1]集計FORM!CX374</f>
        <v>177</v>
      </c>
      <c r="W374" s="50">
        <f>[1]集計FORM!DD374</f>
        <v>127</v>
      </c>
      <c r="X374" s="50">
        <f>[1]集計FORM!DJ374</f>
        <v>57</v>
      </c>
      <c r="Y374" s="50">
        <f>[1]集計FORM!DP374</f>
        <v>18</v>
      </c>
      <c r="Z374" s="50">
        <f>[1]集計FORM!DV374</f>
        <v>3</v>
      </c>
      <c r="AA374" s="50">
        <f>[1]集計FORM!EB374</f>
        <v>0</v>
      </c>
      <c r="AB374" s="50">
        <f>[1]集計FORM!EH374</f>
        <v>0</v>
      </c>
      <c r="AC374" s="50">
        <f t="shared" si="5"/>
        <v>3</v>
      </c>
      <c r="AD374" s="50">
        <f>[1]集計FORM!EK374</f>
        <v>476</v>
      </c>
      <c r="AE374" s="50">
        <f>[1]集計FORM!EL374</f>
        <v>2300</v>
      </c>
      <c r="AF374" s="50">
        <f>[1]集計FORM!EM374</f>
        <v>1122</v>
      </c>
      <c r="AG374" s="50">
        <f>[1]集計FORM!EO374</f>
        <v>12.2</v>
      </c>
      <c r="AH374" s="50">
        <f>[1]集計FORM!EP374</f>
        <v>59</v>
      </c>
      <c r="AI374" s="50">
        <f>[1]集計FORM!EQ374</f>
        <v>28.8</v>
      </c>
      <c r="AJ374" s="48">
        <f>[1]集計FORM!ER374</f>
        <v>46.5</v>
      </c>
      <c r="AK374" s="50">
        <f>[1]集計FORM!ES374</f>
        <v>104</v>
      </c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K374" s="50"/>
      <c r="EL374" s="50"/>
      <c r="EM374" s="50"/>
      <c r="EN374" s="50"/>
      <c r="EO374" s="50"/>
      <c r="EP374" s="50"/>
      <c r="EQ374" s="50"/>
      <c r="ER374" s="48"/>
      <c r="ES374" s="50"/>
    </row>
    <row r="375" spans="1:149" x14ac:dyDescent="0.15">
      <c r="A375" s="44" t="s">
        <v>284</v>
      </c>
      <c r="B375" s="44" t="s">
        <v>285</v>
      </c>
      <c r="C375" s="44" t="s">
        <v>530</v>
      </c>
      <c r="D375">
        <v>1</v>
      </c>
      <c r="E375" s="50">
        <f>[1]集計FORM!E375</f>
        <v>1882</v>
      </c>
      <c r="F375" s="50">
        <f>[1]集計FORM!F375</f>
        <v>72</v>
      </c>
      <c r="G375" s="50">
        <f>[1]集計FORM!L375</f>
        <v>97</v>
      </c>
      <c r="H375" s="50">
        <f>[1]集計FORM!R375</f>
        <v>90</v>
      </c>
      <c r="I375" s="50">
        <f>[1]集計FORM!X375</f>
        <v>85</v>
      </c>
      <c r="J375" s="50">
        <f>[1]集計FORM!AD375</f>
        <v>109</v>
      </c>
      <c r="K375" s="50">
        <f>[1]集計FORM!AJ375</f>
        <v>104</v>
      </c>
      <c r="L375" s="50">
        <f>[1]集計FORM!AP375</f>
        <v>102</v>
      </c>
      <c r="M375" s="50">
        <f>[1]集計FORM!AV375</f>
        <v>124</v>
      </c>
      <c r="N375" s="50">
        <f>[1]集計FORM!BB375</f>
        <v>148</v>
      </c>
      <c r="O375" s="50">
        <f>[1]集計FORM!BH375</f>
        <v>144</v>
      </c>
      <c r="P375" s="50">
        <f>[1]集計FORM!BN375</f>
        <v>124</v>
      </c>
      <c r="Q375" s="50">
        <f>[1]集計FORM!BT375</f>
        <v>105</v>
      </c>
      <c r="R375" s="50">
        <f>[1]集計FORM!BZ375</f>
        <v>95</v>
      </c>
      <c r="S375" s="50">
        <f>[1]集計FORM!CF375</f>
        <v>119</v>
      </c>
      <c r="T375" s="50">
        <f>[1]集計FORM!CL375</f>
        <v>134</v>
      </c>
      <c r="U375" s="50">
        <f>[1]集計FORM!CR375</f>
        <v>90</v>
      </c>
      <c r="V375" s="50">
        <f>[1]集計FORM!CX375</f>
        <v>80</v>
      </c>
      <c r="W375" s="50">
        <f>[1]集計FORM!DD375</f>
        <v>48</v>
      </c>
      <c r="X375" s="50">
        <f>[1]集計FORM!DJ375</f>
        <v>7</v>
      </c>
      <c r="Y375" s="50">
        <f>[1]集計FORM!DP375</f>
        <v>5</v>
      </c>
      <c r="Z375" s="50">
        <f>[1]集計FORM!DV375</f>
        <v>0</v>
      </c>
      <c r="AA375" s="50">
        <f>[1]集計FORM!EB375</f>
        <v>0</v>
      </c>
      <c r="AB375" s="50">
        <f>[1]集計FORM!EH375</f>
        <v>0</v>
      </c>
      <c r="AC375" s="50">
        <f t="shared" si="5"/>
        <v>0</v>
      </c>
      <c r="AD375" s="50">
        <f>[1]集計FORM!EK375</f>
        <v>259</v>
      </c>
      <c r="AE375" s="50">
        <f>[1]集計FORM!EL375</f>
        <v>1140</v>
      </c>
      <c r="AF375" s="50">
        <f>[1]集計FORM!EM375</f>
        <v>483</v>
      </c>
      <c r="AG375" s="50">
        <f>[1]集計FORM!EO375</f>
        <v>13.8</v>
      </c>
      <c r="AH375" s="50">
        <f>[1]集計FORM!EP375</f>
        <v>60.6</v>
      </c>
      <c r="AI375" s="50">
        <f>[1]集計FORM!EQ375</f>
        <v>25.7</v>
      </c>
      <c r="AJ375" s="48">
        <f>[1]集計FORM!ER375</f>
        <v>44.7</v>
      </c>
      <c r="AK375" s="50">
        <f>[1]集計FORM!ES375</f>
        <v>0</v>
      </c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0"/>
      <c r="EL375" s="50"/>
      <c r="EM375" s="50"/>
      <c r="EN375" s="50"/>
      <c r="EO375" s="50"/>
      <c r="EP375" s="50"/>
      <c r="EQ375" s="50"/>
      <c r="ER375" s="48"/>
      <c r="ES375" s="50"/>
    </row>
    <row r="376" spans="1:149" x14ac:dyDescent="0.15">
      <c r="A376" s="44" t="s">
        <v>284</v>
      </c>
      <c r="B376" s="44" t="s">
        <v>285</v>
      </c>
      <c r="C376" s="44" t="s">
        <v>530</v>
      </c>
      <c r="D376">
        <v>2</v>
      </c>
      <c r="E376" s="50">
        <f>[1]集計FORM!E376</f>
        <v>2016</v>
      </c>
      <c r="F376" s="50">
        <f>[1]集計FORM!F376</f>
        <v>68</v>
      </c>
      <c r="G376" s="50">
        <f>[1]集計FORM!L376</f>
        <v>84</v>
      </c>
      <c r="H376" s="50">
        <f>[1]集計FORM!R376</f>
        <v>65</v>
      </c>
      <c r="I376" s="50">
        <f>[1]集計FORM!X376</f>
        <v>77</v>
      </c>
      <c r="J376" s="50">
        <f>[1]集計FORM!AD376</f>
        <v>113</v>
      </c>
      <c r="K376" s="50">
        <f>[1]集計FORM!AJ376</f>
        <v>126</v>
      </c>
      <c r="L376" s="50">
        <f>[1]集計FORM!AP376</f>
        <v>120</v>
      </c>
      <c r="M376" s="50">
        <f>[1]集計FORM!AV376</f>
        <v>137</v>
      </c>
      <c r="N376" s="50">
        <f>[1]集計FORM!BB376</f>
        <v>141</v>
      </c>
      <c r="O376" s="50">
        <f>[1]集計FORM!BH376</f>
        <v>139</v>
      </c>
      <c r="P376" s="50">
        <f>[1]集計FORM!BN376</f>
        <v>115</v>
      </c>
      <c r="Q376" s="50">
        <f>[1]集計FORM!BT376</f>
        <v>104</v>
      </c>
      <c r="R376" s="50">
        <f>[1]集計FORM!BZ376</f>
        <v>88</v>
      </c>
      <c r="S376" s="50">
        <f>[1]集計FORM!CF376</f>
        <v>104</v>
      </c>
      <c r="T376" s="50">
        <f>[1]集計FORM!CL376</f>
        <v>163</v>
      </c>
      <c r="U376" s="50">
        <f>[1]集計FORM!CR376</f>
        <v>130</v>
      </c>
      <c r="V376" s="50">
        <f>[1]集計FORM!CX376</f>
        <v>97</v>
      </c>
      <c r="W376" s="50">
        <f>[1]集計FORM!DD376</f>
        <v>79</v>
      </c>
      <c r="X376" s="50">
        <f>[1]集計FORM!DJ376</f>
        <v>50</v>
      </c>
      <c r="Y376" s="50">
        <f>[1]集計FORM!DP376</f>
        <v>13</v>
      </c>
      <c r="Z376" s="50">
        <f>[1]集計FORM!DV376</f>
        <v>3</v>
      </c>
      <c r="AA376" s="50">
        <f>[1]集計FORM!EB376</f>
        <v>0</v>
      </c>
      <c r="AB376" s="50">
        <f>[1]集計FORM!EH376</f>
        <v>0</v>
      </c>
      <c r="AC376" s="50">
        <f t="shared" si="5"/>
        <v>3</v>
      </c>
      <c r="AD376" s="50">
        <f>[1]集計FORM!EK376</f>
        <v>217</v>
      </c>
      <c r="AE376" s="50">
        <f>[1]集計FORM!EL376</f>
        <v>1160</v>
      </c>
      <c r="AF376" s="50">
        <f>[1]集計FORM!EM376</f>
        <v>639</v>
      </c>
      <c r="AG376" s="50">
        <f>[1]集計FORM!EO376</f>
        <v>10.8</v>
      </c>
      <c r="AH376" s="50">
        <f>[1]集計FORM!EP376</f>
        <v>57.5</v>
      </c>
      <c r="AI376" s="50">
        <f>[1]集計FORM!EQ376</f>
        <v>31.7</v>
      </c>
      <c r="AJ376" s="48">
        <f>[1]集計FORM!ER376</f>
        <v>48.2</v>
      </c>
      <c r="AK376" s="50">
        <f>[1]集計FORM!ES376</f>
        <v>0</v>
      </c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K376" s="50"/>
      <c r="EL376" s="50"/>
      <c r="EM376" s="50"/>
      <c r="EN376" s="50"/>
      <c r="EO376" s="50"/>
      <c r="EP376" s="50"/>
      <c r="EQ376" s="50"/>
      <c r="ER376" s="48"/>
      <c r="ES376" s="50"/>
    </row>
    <row r="377" spans="1:149" x14ac:dyDescent="0.15">
      <c r="A377" s="44" t="s">
        <v>286</v>
      </c>
      <c r="B377" s="44" t="s">
        <v>287</v>
      </c>
      <c r="C377" s="44" t="s">
        <v>531</v>
      </c>
      <c r="D377">
        <v>0</v>
      </c>
      <c r="E377" s="50">
        <f>[1]集計FORM!E377</f>
        <v>6502</v>
      </c>
      <c r="F377" s="50">
        <f>[1]集計FORM!F377</f>
        <v>290</v>
      </c>
      <c r="G377" s="50">
        <f>[1]集計FORM!L377</f>
        <v>259</v>
      </c>
      <c r="H377" s="50">
        <f>[1]集計FORM!R377</f>
        <v>235</v>
      </c>
      <c r="I377" s="50">
        <f>[1]集計FORM!X377</f>
        <v>273</v>
      </c>
      <c r="J377" s="50">
        <f>[1]集計FORM!AD377</f>
        <v>351</v>
      </c>
      <c r="K377" s="50">
        <f>[1]集計FORM!AJ377</f>
        <v>308</v>
      </c>
      <c r="L377" s="50">
        <f>[1]集計FORM!AP377</f>
        <v>410</v>
      </c>
      <c r="M377" s="50">
        <f>[1]集計FORM!AV377</f>
        <v>447</v>
      </c>
      <c r="N377" s="50">
        <f>[1]集計FORM!BB377</f>
        <v>475</v>
      </c>
      <c r="O377" s="50">
        <f>[1]集計FORM!BH377</f>
        <v>528</v>
      </c>
      <c r="P377" s="50">
        <f>[1]集計FORM!BN377</f>
        <v>453</v>
      </c>
      <c r="Q377" s="50">
        <f>[1]集計FORM!BT377</f>
        <v>401</v>
      </c>
      <c r="R377" s="50">
        <f>[1]集計FORM!BZ377</f>
        <v>349</v>
      </c>
      <c r="S377" s="50">
        <f>[1]集計FORM!CF377</f>
        <v>340</v>
      </c>
      <c r="T377" s="50">
        <f>[1]集計FORM!CL377</f>
        <v>446</v>
      </c>
      <c r="U377" s="50">
        <f>[1]集計FORM!CR377</f>
        <v>338</v>
      </c>
      <c r="V377" s="50">
        <f>[1]集計FORM!CX377</f>
        <v>265</v>
      </c>
      <c r="W377" s="50">
        <f>[1]集計FORM!DD377</f>
        <v>208</v>
      </c>
      <c r="X377" s="50">
        <f>[1]集計FORM!DJ377</f>
        <v>98</v>
      </c>
      <c r="Y377" s="50">
        <f>[1]集計FORM!DP377</f>
        <v>19</v>
      </c>
      <c r="Z377" s="50">
        <f>[1]集計FORM!DV377</f>
        <v>8</v>
      </c>
      <c r="AA377" s="50">
        <f>[1]集計FORM!EB377</f>
        <v>1</v>
      </c>
      <c r="AB377" s="50">
        <f>[1]集計FORM!EH377</f>
        <v>0</v>
      </c>
      <c r="AC377" s="50">
        <f t="shared" si="5"/>
        <v>9</v>
      </c>
      <c r="AD377" s="50">
        <f>[1]集計FORM!EK377</f>
        <v>784</v>
      </c>
      <c r="AE377" s="50">
        <f>[1]集計FORM!EL377</f>
        <v>3995</v>
      </c>
      <c r="AF377" s="50">
        <f>[1]集計FORM!EM377</f>
        <v>1723</v>
      </c>
      <c r="AG377" s="50">
        <f>[1]集計FORM!EO377</f>
        <v>12.1</v>
      </c>
      <c r="AH377" s="50">
        <f>[1]集計FORM!EP377</f>
        <v>61.4</v>
      </c>
      <c r="AI377" s="50">
        <f>[1]集計FORM!EQ377</f>
        <v>26.5</v>
      </c>
      <c r="AJ377" s="48">
        <f>[1]集計FORM!ER377</f>
        <v>46.3</v>
      </c>
      <c r="AK377" s="50">
        <f>[1]集計FORM!ES377</f>
        <v>107</v>
      </c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K377" s="50"/>
      <c r="EL377" s="50"/>
      <c r="EM377" s="50"/>
      <c r="EN377" s="50"/>
      <c r="EO377" s="50"/>
      <c r="EP377" s="50"/>
      <c r="EQ377" s="50"/>
      <c r="ER377" s="48"/>
      <c r="ES377" s="50"/>
    </row>
    <row r="378" spans="1:149" x14ac:dyDescent="0.15">
      <c r="A378" s="44" t="s">
        <v>286</v>
      </c>
      <c r="B378" s="44" t="s">
        <v>287</v>
      </c>
      <c r="C378" s="44" t="s">
        <v>531</v>
      </c>
      <c r="D378">
        <v>1</v>
      </c>
      <c r="E378" s="50">
        <f>[1]集計FORM!E378</f>
        <v>3022</v>
      </c>
      <c r="F378" s="50">
        <f>[1]集計FORM!F378</f>
        <v>146</v>
      </c>
      <c r="G378" s="50">
        <f>[1]集計FORM!L378</f>
        <v>141</v>
      </c>
      <c r="H378" s="50">
        <f>[1]集計FORM!R378</f>
        <v>129</v>
      </c>
      <c r="I378" s="50">
        <f>[1]集計FORM!X378</f>
        <v>146</v>
      </c>
      <c r="J378" s="50">
        <f>[1]集計FORM!AD378</f>
        <v>167</v>
      </c>
      <c r="K378" s="50">
        <f>[1]集計FORM!AJ378</f>
        <v>139</v>
      </c>
      <c r="L378" s="50">
        <f>[1]集計FORM!AP378</f>
        <v>192</v>
      </c>
      <c r="M378" s="50">
        <f>[1]集計FORM!AV378</f>
        <v>213</v>
      </c>
      <c r="N378" s="50">
        <f>[1]集計FORM!BB378</f>
        <v>216</v>
      </c>
      <c r="O378" s="50">
        <f>[1]集計FORM!BH378</f>
        <v>252</v>
      </c>
      <c r="P378" s="50">
        <f>[1]集計FORM!BN378</f>
        <v>225</v>
      </c>
      <c r="Q378" s="50">
        <f>[1]集計FORM!BT378</f>
        <v>180</v>
      </c>
      <c r="R378" s="50">
        <f>[1]集計FORM!BZ378</f>
        <v>180</v>
      </c>
      <c r="S378" s="50">
        <f>[1]集計FORM!CF378</f>
        <v>152</v>
      </c>
      <c r="T378" s="50">
        <f>[1]集計FORM!CL378</f>
        <v>215</v>
      </c>
      <c r="U378" s="50">
        <f>[1]集計FORM!CR378</f>
        <v>127</v>
      </c>
      <c r="V378" s="50">
        <f>[1]集計FORM!CX378</f>
        <v>103</v>
      </c>
      <c r="W378" s="50">
        <f>[1]集計FORM!DD378</f>
        <v>67</v>
      </c>
      <c r="X378" s="50">
        <f>[1]集計FORM!DJ378</f>
        <v>26</v>
      </c>
      <c r="Y378" s="50">
        <f>[1]集計FORM!DP378</f>
        <v>4</v>
      </c>
      <c r="Z378" s="50">
        <f>[1]集計FORM!DV378</f>
        <v>2</v>
      </c>
      <c r="AA378" s="50">
        <f>[1]集計FORM!EB378</f>
        <v>0</v>
      </c>
      <c r="AB378" s="50">
        <f>[1]集計FORM!EH378</f>
        <v>0</v>
      </c>
      <c r="AC378" s="50">
        <f t="shared" si="5"/>
        <v>2</v>
      </c>
      <c r="AD378" s="50">
        <f>[1]集計FORM!EK378</f>
        <v>416</v>
      </c>
      <c r="AE378" s="50">
        <f>[1]集計FORM!EL378</f>
        <v>1910</v>
      </c>
      <c r="AF378" s="50">
        <f>[1]集計FORM!EM378</f>
        <v>696</v>
      </c>
      <c r="AG378" s="50">
        <f>[1]集計FORM!EO378</f>
        <v>13.8</v>
      </c>
      <c r="AH378" s="50">
        <f>[1]集計FORM!EP378</f>
        <v>63.2</v>
      </c>
      <c r="AI378" s="50">
        <f>[1]集計FORM!EQ378</f>
        <v>23</v>
      </c>
      <c r="AJ378" s="48">
        <f>[1]集計FORM!ER378</f>
        <v>44.2</v>
      </c>
      <c r="AK378" s="50">
        <f>[1]集計FORM!ES378</f>
        <v>0</v>
      </c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K378" s="50"/>
      <c r="EL378" s="50"/>
      <c r="EM378" s="50"/>
      <c r="EN378" s="50"/>
      <c r="EO378" s="50"/>
      <c r="EP378" s="50"/>
      <c r="EQ378" s="50"/>
      <c r="ER378" s="48"/>
      <c r="ES378" s="50"/>
    </row>
    <row r="379" spans="1:149" x14ac:dyDescent="0.15">
      <c r="A379" s="44" t="s">
        <v>286</v>
      </c>
      <c r="B379" s="44" t="s">
        <v>287</v>
      </c>
      <c r="C379" s="44" t="s">
        <v>531</v>
      </c>
      <c r="D379">
        <v>2</v>
      </c>
      <c r="E379" s="50">
        <f>[1]集計FORM!E379</f>
        <v>3480</v>
      </c>
      <c r="F379" s="50">
        <f>[1]集計FORM!F379</f>
        <v>144</v>
      </c>
      <c r="G379" s="50">
        <f>[1]集計FORM!L379</f>
        <v>118</v>
      </c>
      <c r="H379" s="50">
        <f>[1]集計FORM!R379</f>
        <v>106</v>
      </c>
      <c r="I379" s="50">
        <f>[1]集計FORM!X379</f>
        <v>127</v>
      </c>
      <c r="J379" s="50">
        <f>[1]集計FORM!AD379</f>
        <v>184</v>
      </c>
      <c r="K379" s="50">
        <f>[1]集計FORM!AJ379</f>
        <v>169</v>
      </c>
      <c r="L379" s="50">
        <f>[1]集計FORM!AP379</f>
        <v>218</v>
      </c>
      <c r="M379" s="50">
        <f>[1]集計FORM!AV379</f>
        <v>234</v>
      </c>
      <c r="N379" s="50">
        <f>[1]集計FORM!BB379</f>
        <v>259</v>
      </c>
      <c r="O379" s="50">
        <f>[1]集計FORM!BH379</f>
        <v>276</v>
      </c>
      <c r="P379" s="50">
        <f>[1]集計FORM!BN379</f>
        <v>228</v>
      </c>
      <c r="Q379" s="50">
        <f>[1]集計FORM!BT379</f>
        <v>221</v>
      </c>
      <c r="R379" s="50">
        <f>[1]集計FORM!BZ379</f>
        <v>169</v>
      </c>
      <c r="S379" s="50">
        <f>[1]集計FORM!CF379</f>
        <v>188</v>
      </c>
      <c r="T379" s="50">
        <f>[1]集計FORM!CL379</f>
        <v>231</v>
      </c>
      <c r="U379" s="50">
        <f>[1]集計FORM!CR379</f>
        <v>211</v>
      </c>
      <c r="V379" s="50">
        <f>[1]集計FORM!CX379</f>
        <v>162</v>
      </c>
      <c r="W379" s="50">
        <f>[1]集計FORM!DD379</f>
        <v>141</v>
      </c>
      <c r="X379" s="50">
        <f>[1]集計FORM!DJ379</f>
        <v>72</v>
      </c>
      <c r="Y379" s="50">
        <f>[1]集計FORM!DP379</f>
        <v>15</v>
      </c>
      <c r="Z379" s="50">
        <f>[1]集計FORM!DV379</f>
        <v>6</v>
      </c>
      <c r="AA379" s="50">
        <f>[1]集計FORM!EB379</f>
        <v>1</v>
      </c>
      <c r="AB379" s="50">
        <f>[1]集計FORM!EH379</f>
        <v>0</v>
      </c>
      <c r="AC379" s="50">
        <f t="shared" si="5"/>
        <v>7</v>
      </c>
      <c r="AD379" s="50">
        <f>[1]集計FORM!EK379</f>
        <v>368</v>
      </c>
      <c r="AE379" s="50">
        <f>[1]集計FORM!EL379</f>
        <v>2085</v>
      </c>
      <c r="AF379" s="50">
        <f>[1]集計FORM!EM379</f>
        <v>1027</v>
      </c>
      <c r="AG379" s="50">
        <f>[1]集計FORM!EO379</f>
        <v>10.6</v>
      </c>
      <c r="AH379" s="50">
        <f>[1]集計FORM!EP379</f>
        <v>59.9</v>
      </c>
      <c r="AI379" s="50">
        <f>[1]集計FORM!EQ379</f>
        <v>29.5</v>
      </c>
      <c r="AJ379" s="48">
        <f>[1]集計FORM!ER379</f>
        <v>48.1</v>
      </c>
      <c r="AK379" s="50">
        <f>[1]集計FORM!ES379</f>
        <v>0</v>
      </c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K379" s="50"/>
      <c r="EL379" s="50"/>
      <c r="EM379" s="50"/>
      <c r="EN379" s="50"/>
      <c r="EO379" s="50"/>
      <c r="EP379" s="50"/>
      <c r="EQ379" s="50"/>
      <c r="ER379" s="48"/>
      <c r="ES379" s="50"/>
    </row>
    <row r="380" spans="1:149" x14ac:dyDescent="0.15">
      <c r="A380" s="44" t="s">
        <v>288</v>
      </c>
      <c r="B380" s="44" t="s">
        <v>289</v>
      </c>
      <c r="C380" s="44" t="s">
        <v>532</v>
      </c>
      <c r="D380">
        <v>0</v>
      </c>
      <c r="E380" s="50">
        <f>[1]集計FORM!E380</f>
        <v>7830</v>
      </c>
      <c r="F380" s="50">
        <f>[1]集計FORM!F380</f>
        <v>281</v>
      </c>
      <c r="G380" s="50">
        <f>[1]集計FORM!L380</f>
        <v>386</v>
      </c>
      <c r="H380" s="50">
        <f>[1]集計FORM!R380</f>
        <v>465</v>
      </c>
      <c r="I380" s="50">
        <f>[1]集計FORM!X380</f>
        <v>367</v>
      </c>
      <c r="J380" s="50">
        <f>[1]集計FORM!AD380</f>
        <v>370</v>
      </c>
      <c r="K380" s="50">
        <f>[1]集計FORM!AJ380</f>
        <v>392</v>
      </c>
      <c r="L380" s="50">
        <f>[1]集計FORM!AP380</f>
        <v>435</v>
      </c>
      <c r="M380" s="50">
        <f>[1]集計FORM!AV380</f>
        <v>434</v>
      </c>
      <c r="N380" s="50">
        <f>[1]集計FORM!BB380</f>
        <v>608</v>
      </c>
      <c r="O380" s="50">
        <f>[1]集計FORM!BH380</f>
        <v>707</v>
      </c>
      <c r="P380" s="50">
        <f>[1]集計FORM!BN380</f>
        <v>597</v>
      </c>
      <c r="Q380" s="50">
        <f>[1]集計FORM!BT380</f>
        <v>519</v>
      </c>
      <c r="R380" s="50">
        <f>[1]集計FORM!BZ380</f>
        <v>414</v>
      </c>
      <c r="S380" s="50">
        <f>[1]集計FORM!CF380</f>
        <v>347</v>
      </c>
      <c r="T380" s="50">
        <f>[1]集計FORM!CL380</f>
        <v>494</v>
      </c>
      <c r="U380" s="50">
        <f>[1]集計FORM!CR380</f>
        <v>395</v>
      </c>
      <c r="V380" s="50">
        <f>[1]集計FORM!CX380</f>
        <v>305</v>
      </c>
      <c r="W380" s="50">
        <f>[1]集計FORM!DD380</f>
        <v>200</v>
      </c>
      <c r="X380" s="50">
        <f>[1]集計FORM!DJ380</f>
        <v>84</v>
      </c>
      <c r="Y380" s="50">
        <f>[1]集計FORM!DP380</f>
        <v>25</v>
      </c>
      <c r="Z380" s="50">
        <f>[1]集計FORM!DV380</f>
        <v>5</v>
      </c>
      <c r="AA380" s="50">
        <f>[1]集計FORM!EB380</f>
        <v>0</v>
      </c>
      <c r="AB380" s="50">
        <f>[1]集計FORM!EH380</f>
        <v>0</v>
      </c>
      <c r="AC380" s="50">
        <f t="shared" si="5"/>
        <v>5</v>
      </c>
      <c r="AD380" s="50">
        <f>[1]集計FORM!EK380</f>
        <v>1132</v>
      </c>
      <c r="AE380" s="50">
        <f>[1]集計FORM!EL380</f>
        <v>4843</v>
      </c>
      <c r="AF380" s="50">
        <f>[1]集計FORM!EM380</f>
        <v>1855</v>
      </c>
      <c r="AG380" s="50">
        <f>[1]集計FORM!EO380</f>
        <v>14.5</v>
      </c>
      <c r="AH380" s="50">
        <f>[1]集計FORM!EP380</f>
        <v>61.9</v>
      </c>
      <c r="AI380" s="50">
        <f>[1]集計FORM!EQ380</f>
        <v>23.7</v>
      </c>
      <c r="AJ380" s="48">
        <f>[1]集計FORM!ER380</f>
        <v>44.8</v>
      </c>
      <c r="AK380" s="50">
        <f>[1]集計FORM!ES380</f>
        <v>103</v>
      </c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0"/>
      <c r="EL380" s="50"/>
      <c r="EM380" s="50"/>
      <c r="EN380" s="50"/>
      <c r="EO380" s="50"/>
      <c r="EP380" s="50"/>
      <c r="EQ380" s="50"/>
      <c r="ER380" s="48"/>
      <c r="ES380" s="50"/>
    </row>
    <row r="381" spans="1:149" x14ac:dyDescent="0.15">
      <c r="A381" s="44" t="s">
        <v>288</v>
      </c>
      <c r="B381" s="44" t="s">
        <v>289</v>
      </c>
      <c r="C381" s="44" t="s">
        <v>532</v>
      </c>
      <c r="D381">
        <v>1</v>
      </c>
      <c r="E381" s="50">
        <f>[1]集計FORM!E381</f>
        <v>3770</v>
      </c>
      <c r="F381" s="50">
        <f>[1]集計FORM!F381</f>
        <v>154</v>
      </c>
      <c r="G381" s="50">
        <f>[1]集計FORM!L381</f>
        <v>203</v>
      </c>
      <c r="H381" s="50">
        <f>[1]集計FORM!R381</f>
        <v>257</v>
      </c>
      <c r="I381" s="50">
        <f>[1]集計FORM!X381</f>
        <v>177</v>
      </c>
      <c r="J381" s="50">
        <f>[1]集計FORM!AD381</f>
        <v>157</v>
      </c>
      <c r="K381" s="50">
        <f>[1]集計FORM!AJ381</f>
        <v>214</v>
      </c>
      <c r="L381" s="50">
        <f>[1]集計FORM!AP381</f>
        <v>195</v>
      </c>
      <c r="M381" s="50">
        <f>[1]集計FORM!AV381</f>
        <v>200</v>
      </c>
      <c r="N381" s="50">
        <f>[1]集計FORM!BB381</f>
        <v>290</v>
      </c>
      <c r="O381" s="50">
        <f>[1]集計FORM!BH381</f>
        <v>348</v>
      </c>
      <c r="P381" s="50">
        <f>[1]集計FORM!BN381</f>
        <v>308</v>
      </c>
      <c r="Q381" s="50">
        <f>[1]集計FORM!BT381</f>
        <v>250</v>
      </c>
      <c r="R381" s="50">
        <f>[1]集計FORM!BZ381</f>
        <v>224</v>
      </c>
      <c r="S381" s="50">
        <f>[1]集計FORM!CF381</f>
        <v>163</v>
      </c>
      <c r="T381" s="50">
        <f>[1]集計FORM!CL381</f>
        <v>231</v>
      </c>
      <c r="U381" s="50">
        <f>[1]集計FORM!CR381</f>
        <v>183</v>
      </c>
      <c r="V381" s="50">
        <f>[1]集計FORM!CX381</f>
        <v>105</v>
      </c>
      <c r="W381" s="50">
        <f>[1]集計FORM!DD381</f>
        <v>78</v>
      </c>
      <c r="X381" s="50">
        <f>[1]集計FORM!DJ381</f>
        <v>26</v>
      </c>
      <c r="Y381" s="50">
        <f>[1]集計FORM!DP381</f>
        <v>7</v>
      </c>
      <c r="Z381" s="50">
        <f>[1]集計FORM!DV381</f>
        <v>0</v>
      </c>
      <c r="AA381" s="50">
        <f>[1]集計FORM!EB381</f>
        <v>0</v>
      </c>
      <c r="AB381" s="50">
        <f>[1]集計FORM!EH381</f>
        <v>0</v>
      </c>
      <c r="AC381" s="50">
        <f t="shared" si="5"/>
        <v>0</v>
      </c>
      <c r="AD381" s="50">
        <f>[1]集計FORM!EK381</f>
        <v>614</v>
      </c>
      <c r="AE381" s="50">
        <f>[1]集計FORM!EL381</f>
        <v>2363</v>
      </c>
      <c r="AF381" s="50">
        <f>[1]集計FORM!EM381</f>
        <v>793</v>
      </c>
      <c r="AG381" s="50">
        <f>[1]集計FORM!EO381</f>
        <v>16.3</v>
      </c>
      <c r="AH381" s="50">
        <f>[1]集計FORM!EP381</f>
        <v>62.7</v>
      </c>
      <c r="AI381" s="50">
        <f>[1]集計FORM!EQ381</f>
        <v>21</v>
      </c>
      <c r="AJ381" s="48">
        <f>[1]集計FORM!ER381</f>
        <v>43.3</v>
      </c>
      <c r="AK381" s="50">
        <f>[1]集計FORM!ES381</f>
        <v>0</v>
      </c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0"/>
      <c r="EM381" s="50"/>
      <c r="EN381" s="50"/>
      <c r="EO381" s="50"/>
      <c r="EP381" s="50"/>
      <c r="EQ381" s="50"/>
      <c r="ER381" s="48"/>
      <c r="ES381" s="50"/>
    </row>
    <row r="382" spans="1:149" x14ac:dyDescent="0.15">
      <c r="A382" s="44" t="s">
        <v>288</v>
      </c>
      <c r="B382" s="44" t="s">
        <v>289</v>
      </c>
      <c r="C382" s="44" t="s">
        <v>532</v>
      </c>
      <c r="D382">
        <v>2</v>
      </c>
      <c r="E382" s="50">
        <f>[1]集計FORM!E382</f>
        <v>4060</v>
      </c>
      <c r="F382" s="50">
        <f>[1]集計FORM!F382</f>
        <v>127</v>
      </c>
      <c r="G382" s="50">
        <f>[1]集計FORM!L382</f>
        <v>183</v>
      </c>
      <c r="H382" s="50">
        <f>[1]集計FORM!R382</f>
        <v>208</v>
      </c>
      <c r="I382" s="50">
        <f>[1]集計FORM!X382</f>
        <v>190</v>
      </c>
      <c r="J382" s="50">
        <f>[1]集計FORM!AD382</f>
        <v>213</v>
      </c>
      <c r="K382" s="50">
        <f>[1]集計FORM!AJ382</f>
        <v>178</v>
      </c>
      <c r="L382" s="50">
        <f>[1]集計FORM!AP382</f>
        <v>240</v>
      </c>
      <c r="M382" s="50">
        <f>[1]集計FORM!AV382</f>
        <v>234</v>
      </c>
      <c r="N382" s="50">
        <f>[1]集計FORM!BB382</f>
        <v>318</v>
      </c>
      <c r="O382" s="50">
        <f>[1]集計FORM!BH382</f>
        <v>359</v>
      </c>
      <c r="P382" s="50">
        <f>[1]集計FORM!BN382</f>
        <v>289</v>
      </c>
      <c r="Q382" s="50">
        <f>[1]集計FORM!BT382</f>
        <v>269</v>
      </c>
      <c r="R382" s="50">
        <f>[1]集計FORM!BZ382</f>
        <v>190</v>
      </c>
      <c r="S382" s="50">
        <f>[1]集計FORM!CF382</f>
        <v>184</v>
      </c>
      <c r="T382" s="50">
        <f>[1]集計FORM!CL382</f>
        <v>263</v>
      </c>
      <c r="U382" s="50">
        <f>[1]集計FORM!CR382</f>
        <v>212</v>
      </c>
      <c r="V382" s="50">
        <f>[1]集計FORM!CX382</f>
        <v>200</v>
      </c>
      <c r="W382" s="50">
        <f>[1]集計FORM!DD382</f>
        <v>122</v>
      </c>
      <c r="X382" s="50">
        <f>[1]集計FORM!DJ382</f>
        <v>58</v>
      </c>
      <c r="Y382" s="50">
        <f>[1]集計FORM!DP382</f>
        <v>18</v>
      </c>
      <c r="Z382" s="50">
        <f>[1]集計FORM!DV382</f>
        <v>5</v>
      </c>
      <c r="AA382" s="50">
        <f>[1]集計FORM!EB382</f>
        <v>0</v>
      </c>
      <c r="AB382" s="50">
        <f>[1]集計FORM!EH382</f>
        <v>0</v>
      </c>
      <c r="AC382" s="50">
        <f t="shared" si="5"/>
        <v>5</v>
      </c>
      <c r="AD382" s="50">
        <f>[1]集計FORM!EK382</f>
        <v>518</v>
      </c>
      <c r="AE382" s="50">
        <f>[1]集計FORM!EL382</f>
        <v>2480</v>
      </c>
      <c r="AF382" s="50">
        <f>[1]集計FORM!EM382</f>
        <v>1062</v>
      </c>
      <c r="AG382" s="50">
        <f>[1]集計FORM!EO382</f>
        <v>12.8</v>
      </c>
      <c r="AH382" s="50">
        <f>[1]集計FORM!EP382</f>
        <v>61.1</v>
      </c>
      <c r="AI382" s="50">
        <f>[1]集計FORM!EQ382</f>
        <v>26.2</v>
      </c>
      <c r="AJ382" s="48">
        <f>[1]集計FORM!ER382</f>
        <v>46.2</v>
      </c>
      <c r="AK382" s="50">
        <f>[1]集計FORM!ES382</f>
        <v>0</v>
      </c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0"/>
      <c r="EL382" s="50"/>
      <c r="EM382" s="50"/>
      <c r="EN382" s="50"/>
      <c r="EO382" s="50"/>
      <c r="EP382" s="50"/>
      <c r="EQ382" s="50"/>
      <c r="ER382" s="48"/>
      <c r="ES382" s="50"/>
    </row>
    <row r="383" spans="1:149" x14ac:dyDescent="0.15">
      <c r="A383" s="44" t="s">
        <v>290</v>
      </c>
      <c r="B383" s="44" t="s">
        <v>291</v>
      </c>
      <c r="C383" s="44" t="s">
        <v>533</v>
      </c>
      <c r="D383">
        <v>0</v>
      </c>
      <c r="E383" s="50">
        <f>[1]集計FORM!E383</f>
        <v>8855</v>
      </c>
      <c r="F383" s="50">
        <f>[1]集計FORM!F383</f>
        <v>501</v>
      </c>
      <c r="G383" s="50">
        <f>[1]集計FORM!L383</f>
        <v>463</v>
      </c>
      <c r="H383" s="50">
        <f>[1]集計FORM!R383</f>
        <v>364</v>
      </c>
      <c r="I383" s="50">
        <f>[1]集計FORM!X383</f>
        <v>360</v>
      </c>
      <c r="J383" s="50">
        <f>[1]集計FORM!AD383</f>
        <v>467</v>
      </c>
      <c r="K383" s="50">
        <f>[1]集計FORM!AJ383</f>
        <v>495</v>
      </c>
      <c r="L383" s="50">
        <f>[1]集計FORM!AP383</f>
        <v>638</v>
      </c>
      <c r="M383" s="50">
        <f>[1]集計FORM!AV383</f>
        <v>696</v>
      </c>
      <c r="N383" s="50">
        <f>[1]集計FORM!BB383</f>
        <v>724</v>
      </c>
      <c r="O383" s="50">
        <f>[1]集計FORM!BH383</f>
        <v>763</v>
      </c>
      <c r="P383" s="50">
        <f>[1]集計FORM!BN383</f>
        <v>568</v>
      </c>
      <c r="Q383" s="50">
        <f>[1]集計FORM!BT383</f>
        <v>492</v>
      </c>
      <c r="R383" s="50">
        <f>[1]集計FORM!BZ383</f>
        <v>379</v>
      </c>
      <c r="S383" s="50">
        <f>[1]集計FORM!CF383</f>
        <v>378</v>
      </c>
      <c r="T383" s="50">
        <f>[1]集計FORM!CL383</f>
        <v>515</v>
      </c>
      <c r="U383" s="50">
        <f>[1]集計FORM!CR383</f>
        <v>409</v>
      </c>
      <c r="V383" s="50">
        <f>[1]集計FORM!CX383</f>
        <v>289</v>
      </c>
      <c r="W383" s="50">
        <f>[1]集計FORM!DD383</f>
        <v>241</v>
      </c>
      <c r="X383" s="50">
        <f>[1]集計FORM!DJ383</f>
        <v>89</v>
      </c>
      <c r="Y383" s="50">
        <f>[1]集計FORM!DP383</f>
        <v>21</v>
      </c>
      <c r="Z383" s="50">
        <f>[1]集計FORM!DV383</f>
        <v>3</v>
      </c>
      <c r="AA383" s="50">
        <f>[1]集計FORM!EB383</f>
        <v>0</v>
      </c>
      <c r="AB383" s="50">
        <f>[1]集計FORM!EH383</f>
        <v>0</v>
      </c>
      <c r="AC383" s="50">
        <f t="shared" si="5"/>
        <v>3</v>
      </c>
      <c r="AD383" s="50">
        <f>[1]集計FORM!EK383</f>
        <v>1328</v>
      </c>
      <c r="AE383" s="50">
        <f>[1]集計FORM!EL383</f>
        <v>5582</v>
      </c>
      <c r="AF383" s="50">
        <f>[1]集計FORM!EM383</f>
        <v>1945</v>
      </c>
      <c r="AG383" s="50">
        <f>[1]集計FORM!EO383</f>
        <v>15</v>
      </c>
      <c r="AH383" s="50">
        <f>[1]集計FORM!EP383</f>
        <v>63</v>
      </c>
      <c r="AI383" s="50">
        <f>[1]集計FORM!EQ383</f>
        <v>22</v>
      </c>
      <c r="AJ383" s="48">
        <f>[1]集計FORM!ER383</f>
        <v>43</v>
      </c>
      <c r="AK383" s="50">
        <f>[1]集計FORM!ES383</f>
        <v>101</v>
      </c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0"/>
      <c r="EM383" s="50"/>
      <c r="EN383" s="50"/>
      <c r="EO383" s="50"/>
      <c r="EP383" s="50"/>
      <c r="EQ383" s="50"/>
      <c r="ER383" s="48"/>
      <c r="ES383" s="50"/>
    </row>
    <row r="384" spans="1:149" x14ac:dyDescent="0.15">
      <c r="A384" s="44" t="s">
        <v>290</v>
      </c>
      <c r="B384" s="44" t="s">
        <v>291</v>
      </c>
      <c r="C384" s="44" t="s">
        <v>533</v>
      </c>
      <c r="D384">
        <v>1</v>
      </c>
      <c r="E384" s="50">
        <f>[1]集計FORM!E384</f>
        <v>4164</v>
      </c>
      <c r="F384" s="50">
        <f>[1]集計FORM!F384</f>
        <v>244</v>
      </c>
      <c r="G384" s="50">
        <f>[1]集計FORM!L384</f>
        <v>230</v>
      </c>
      <c r="H384" s="50">
        <f>[1]集計FORM!R384</f>
        <v>200</v>
      </c>
      <c r="I384" s="50">
        <f>[1]集計FORM!X384</f>
        <v>170</v>
      </c>
      <c r="J384" s="50">
        <f>[1]集計FORM!AD384</f>
        <v>218</v>
      </c>
      <c r="K384" s="50">
        <f>[1]集計FORM!AJ384</f>
        <v>251</v>
      </c>
      <c r="L384" s="50">
        <f>[1]集計FORM!AP384</f>
        <v>305</v>
      </c>
      <c r="M384" s="50">
        <f>[1]集計FORM!AV384</f>
        <v>323</v>
      </c>
      <c r="N384" s="50">
        <f>[1]集計FORM!BB384</f>
        <v>339</v>
      </c>
      <c r="O384" s="50">
        <f>[1]集計FORM!BH384</f>
        <v>393</v>
      </c>
      <c r="P384" s="50">
        <f>[1]集計FORM!BN384</f>
        <v>297</v>
      </c>
      <c r="Q384" s="50">
        <f>[1]集計FORM!BT384</f>
        <v>227</v>
      </c>
      <c r="R384" s="50">
        <f>[1]集計FORM!BZ384</f>
        <v>176</v>
      </c>
      <c r="S384" s="50">
        <f>[1]集計FORM!CF384</f>
        <v>165</v>
      </c>
      <c r="T384" s="50">
        <f>[1]集計FORM!CL384</f>
        <v>215</v>
      </c>
      <c r="U384" s="50">
        <f>[1]集計FORM!CR384</f>
        <v>189</v>
      </c>
      <c r="V384" s="50">
        <f>[1]集計FORM!CX384</f>
        <v>121</v>
      </c>
      <c r="W384" s="50">
        <f>[1]集計FORM!DD384</f>
        <v>70</v>
      </c>
      <c r="X384" s="50">
        <f>[1]集計FORM!DJ384</f>
        <v>26</v>
      </c>
      <c r="Y384" s="50">
        <f>[1]集計FORM!DP384</f>
        <v>5</v>
      </c>
      <c r="Z384" s="50">
        <f>[1]集計FORM!DV384</f>
        <v>0</v>
      </c>
      <c r="AA384" s="50">
        <f>[1]集計FORM!EB384</f>
        <v>0</v>
      </c>
      <c r="AB384" s="50">
        <f>[1]集計FORM!EH384</f>
        <v>0</v>
      </c>
      <c r="AC384" s="50">
        <f t="shared" si="5"/>
        <v>0</v>
      </c>
      <c r="AD384" s="50">
        <f>[1]集計FORM!EK384</f>
        <v>674</v>
      </c>
      <c r="AE384" s="50">
        <f>[1]集計FORM!EL384</f>
        <v>2699</v>
      </c>
      <c r="AF384" s="50">
        <f>[1]集計FORM!EM384</f>
        <v>791</v>
      </c>
      <c r="AG384" s="50">
        <f>[1]集計FORM!EO384</f>
        <v>16.2</v>
      </c>
      <c r="AH384" s="50">
        <f>[1]集計FORM!EP384</f>
        <v>64.8</v>
      </c>
      <c r="AI384" s="50">
        <f>[1]集計FORM!EQ384</f>
        <v>19</v>
      </c>
      <c r="AJ384" s="48">
        <f>[1]集計FORM!ER384</f>
        <v>41.5</v>
      </c>
      <c r="AK384" s="50">
        <f>[1]集計FORM!ES384</f>
        <v>0</v>
      </c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0"/>
      <c r="EL384" s="50"/>
      <c r="EM384" s="50"/>
      <c r="EN384" s="50"/>
      <c r="EO384" s="50"/>
      <c r="EP384" s="50"/>
      <c r="EQ384" s="50"/>
      <c r="ER384" s="48"/>
      <c r="ES384" s="50"/>
    </row>
    <row r="385" spans="1:149" x14ac:dyDescent="0.15">
      <c r="A385" s="44" t="s">
        <v>290</v>
      </c>
      <c r="B385" s="44" t="s">
        <v>291</v>
      </c>
      <c r="C385" s="44" t="s">
        <v>533</v>
      </c>
      <c r="D385">
        <v>2</v>
      </c>
      <c r="E385" s="50">
        <f>[1]集計FORM!E385</f>
        <v>4691</v>
      </c>
      <c r="F385" s="50">
        <f>[1]集計FORM!F385</f>
        <v>257</v>
      </c>
      <c r="G385" s="50">
        <f>[1]集計FORM!L385</f>
        <v>233</v>
      </c>
      <c r="H385" s="50">
        <f>[1]集計FORM!R385</f>
        <v>164</v>
      </c>
      <c r="I385" s="50">
        <f>[1]集計FORM!X385</f>
        <v>190</v>
      </c>
      <c r="J385" s="50">
        <f>[1]集計FORM!AD385</f>
        <v>249</v>
      </c>
      <c r="K385" s="50">
        <f>[1]集計FORM!AJ385</f>
        <v>244</v>
      </c>
      <c r="L385" s="50">
        <f>[1]集計FORM!AP385</f>
        <v>333</v>
      </c>
      <c r="M385" s="50">
        <f>[1]集計FORM!AV385</f>
        <v>373</v>
      </c>
      <c r="N385" s="50">
        <f>[1]集計FORM!BB385</f>
        <v>385</v>
      </c>
      <c r="O385" s="50">
        <f>[1]集計FORM!BH385</f>
        <v>370</v>
      </c>
      <c r="P385" s="50">
        <f>[1]集計FORM!BN385</f>
        <v>271</v>
      </c>
      <c r="Q385" s="50">
        <f>[1]集計FORM!BT385</f>
        <v>265</v>
      </c>
      <c r="R385" s="50">
        <f>[1]集計FORM!BZ385</f>
        <v>203</v>
      </c>
      <c r="S385" s="50">
        <f>[1]集計FORM!CF385</f>
        <v>213</v>
      </c>
      <c r="T385" s="50">
        <f>[1]集計FORM!CL385</f>
        <v>300</v>
      </c>
      <c r="U385" s="50">
        <f>[1]集計FORM!CR385</f>
        <v>220</v>
      </c>
      <c r="V385" s="50">
        <f>[1]集計FORM!CX385</f>
        <v>168</v>
      </c>
      <c r="W385" s="50">
        <f>[1]集計FORM!DD385</f>
        <v>171</v>
      </c>
      <c r="X385" s="50">
        <f>[1]集計FORM!DJ385</f>
        <v>63</v>
      </c>
      <c r="Y385" s="50">
        <f>[1]集計FORM!DP385</f>
        <v>16</v>
      </c>
      <c r="Z385" s="50">
        <f>[1]集計FORM!DV385</f>
        <v>3</v>
      </c>
      <c r="AA385" s="50">
        <f>[1]集計FORM!EB385</f>
        <v>0</v>
      </c>
      <c r="AB385" s="50">
        <f>[1]集計FORM!EH385</f>
        <v>0</v>
      </c>
      <c r="AC385" s="50">
        <f t="shared" si="5"/>
        <v>3</v>
      </c>
      <c r="AD385" s="50">
        <f>[1]集計FORM!EK385</f>
        <v>654</v>
      </c>
      <c r="AE385" s="50">
        <f>[1]集計FORM!EL385</f>
        <v>2883</v>
      </c>
      <c r="AF385" s="50">
        <f>[1]集計FORM!EM385</f>
        <v>1154</v>
      </c>
      <c r="AG385" s="50">
        <f>[1]集計FORM!EO385</f>
        <v>13.9</v>
      </c>
      <c r="AH385" s="50">
        <f>[1]集計FORM!EP385</f>
        <v>61.5</v>
      </c>
      <c r="AI385" s="50">
        <f>[1]集計FORM!EQ385</f>
        <v>24.6</v>
      </c>
      <c r="AJ385" s="48">
        <f>[1]集計FORM!ER385</f>
        <v>44.4</v>
      </c>
      <c r="AK385" s="50">
        <f>[1]集計FORM!ES385</f>
        <v>0</v>
      </c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K385" s="50"/>
      <c r="EL385" s="50"/>
      <c r="EM385" s="50"/>
      <c r="EN385" s="50"/>
      <c r="EO385" s="50"/>
      <c r="EP385" s="50"/>
      <c r="EQ385" s="50"/>
      <c r="ER385" s="48"/>
      <c r="ES385" s="50"/>
    </row>
    <row r="386" spans="1:149" x14ac:dyDescent="0.15">
      <c r="A386" s="44" t="s">
        <v>292</v>
      </c>
      <c r="B386" s="44" t="s">
        <v>293</v>
      </c>
      <c r="C386" s="44" t="s">
        <v>534</v>
      </c>
      <c r="D386">
        <v>0</v>
      </c>
      <c r="E386" s="50">
        <f>[1]集計FORM!E386</f>
        <v>1399</v>
      </c>
      <c r="F386" s="50">
        <f>[1]集計FORM!F386</f>
        <v>31</v>
      </c>
      <c r="G386" s="50">
        <f>[1]集計FORM!L386</f>
        <v>41</v>
      </c>
      <c r="H386" s="50">
        <f>[1]集計FORM!R386</f>
        <v>30</v>
      </c>
      <c r="I386" s="50">
        <f>[1]集計FORM!X386</f>
        <v>34</v>
      </c>
      <c r="J386" s="50">
        <f>[1]集計FORM!AD386</f>
        <v>61</v>
      </c>
      <c r="K386" s="50">
        <f>[1]集計FORM!AJ386</f>
        <v>74</v>
      </c>
      <c r="L386" s="50">
        <f>[1]集計FORM!AP386</f>
        <v>70</v>
      </c>
      <c r="M386" s="50">
        <f>[1]集計FORM!AV386</f>
        <v>75</v>
      </c>
      <c r="N386" s="50">
        <f>[1]集計FORM!BB386</f>
        <v>78</v>
      </c>
      <c r="O386" s="50">
        <f>[1]集計FORM!BH386</f>
        <v>79</v>
      </c>
      <c r="P386" s="50">
        <f>[1]集計FORM!BN386</f>
        <v>87</v>
      </c>
      <c r="Q386" s="50">
        <f>[1]集計FORM!BT386</f>
        <v>92</v>
      </c>
      <c r="R386" s="50">
        <f>[1]集計FORM!BZ386</f>
        <v>71</v>
      </c>
      <c r="S386" s="50">
        <f>[1]集計FORM!CF386</f>
        <v>85</v>
      </c>
      <c r="T386" s="50">
        <f>[1]集計FORM!CL386</f>
        <v>152</v>
      </c>
      <c r="U386" s="50">
        <f>[1]集計FORM!CR386</f>
        <v>108</v>
      </c>
      <c r="V386" s="50">
        <f>[1]集計FORM!CX386</f>
        <v>117</v>
      </c>
      <c r="W386" s="50">
        <f>[1]集計FORM!DD386</f>
        <v>83</v>
      </c>
      <c r="X386" s="50">
        <f>[1]集計FORM!DJ386</f>
        <v>28</v>
      </c>
      <c r="Y386" s="50">
        <f>[1]集計FORM!DP386</f>
        <v>2</v>
      </c>
      <c r="Z386" s="50">
        <f>[1]集計FORM!DV386</f>
        <v>1</v>
      </c>
      <c r="AA386" s="50">
        <f>[1]集計FORM!EB386</f>
        <v>0</v>
      </c>
      <c r="AB386" s="50">
        <f>[1]集計FORM!EH386</f>
        <v>0</v>
      </c>
      <c r="AC386" s="50">
        <f t="shared" si="5"/>
        <v>1</v>
      </c>
      <c r="AD386" s="50">
        <f>[1]集計FORM!EK386</f>
        <v>102</v>
      </c>
      <c r="AE386" s="50">
        <f>[1]集計FORM!EL386</f>
        <v>721</v>
      </c>
      <c r="AF386" s="50">
        <f>[1]集計FORM!EM386</f>
        <v>576</v>
      </c>
      <c r="AG386" s="50">
        <f>[1]集計FORM!EO386</f>
        <v>7.3</v>
      </c>
      <c r="AH386" s="50">
        <f>[1]集計FORM!EP386</f>
        <v>51.5</v>
      </c>
      <c r="AI386" s="50">
        <f>[1]集計FORM!EQ386</f>
        <v>41.2</v>
      </c>
      <c r="AJ386" s="48">
        <f>[1]集計FORM!ER386</f>
        <v>53.8</v>
      </c>
      <c r="AK386" s="50">
        <f>[1]集計FORM!ES386</f>
        <v>100</v>
      </c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  <c r="EN386" s="50"/>
      <c r="EO386" s="50"/>
      <c r="EP386" s="50"/>
      <c r="EQ386" s="50"/>
      <c r="ER386" s="48"/>
      <c r="ES386" s="50"/>
    </row>
    <row r="387" spans="1:149" x14ac:dyDescent="0.15">
      <c r="A387" s="44" t="s">
        <v>292</v>
      </c>
      <c r="B387" s="44" t="s">
        <v>293</v>
      </c>
      <c r="C387" s="44" t="s">
        <v>534</v>
      </c>
      <c r="D387">
        <v>1</v>
      </c>
      <c r="E387" s="50">
        <f>[1]集計FORM!E387</f>
        <v>649</v>
      </c>
      <c r="F387" s="50">
        <f>[1]集計FORM!F387</f>
        <v>16</v>
      </c>
      <c r="G387" s="50">
        <f>[1]集計FORM!L387</f>
        <v>21</v>
      </c>
      <c r="H387" s="50">
        <f>[1]集計FORM!R387</f>
        <v>12</v>
      </c>
      <c r="I387" s="50">
        <f>[1]集計FORM!X387</f>
        <v>21</v>
      </c>
      <c r="J387" s="50">
        <f>[1]集計FORM!AD387</f>
        <v>35</v>
      </c>
      <c r="K387" s="50">
        <f>[1]集計FORM!AJ387</f>
        <v>41</v>
      </c>
      <c r="L387" s="50">
        <f>[1]集計FORM!AP387</f>
        <v>39</v>
      </c>
      <c r="M387" s="50">
        <f>[1]集計FORM!AV387</f>
        <v>40</v>
      </c>
      <c r="N387" s="50">
        <f>[1]集計FORM!BB387</f>
        <v>37</v>
      </c>
      <c r="O387" s="50">
        <f>[1]集計FORM!BH387</f>
        <v>40</v>
      </c>
      <c r="P387" s="50">
        <f>[1]集計FORM!BN387</f>
        <v>48</v>
      </c>
      <c r="Q387" s="50">
        <f>[1]集計FORM!BT387</f>
        <v>43</v>
      </c>
      <c r="R387" s="50">
        <f>[1]集計FORM!BZ387</f>
        <v>39</v>
      </c>
      <c r="S387" s="50">
        <f>[1]集計FORM!CF387</f>
        <v>39</v>
      </c>
      <c r="T387" s="50">
        <f>[1]集計FORM!CL387</f>
        <v>68</v>
      </c>
      <c r="U387" s="50">
        <f>[1]集計FORM!CR387</f>
        <v>40</v>
      </c>
      <c r="V387" s="50">
        <f>[1]集計FORM!CX387</f>
        <v>35</v>
      </c>
      <c r="W387" s="50">
        <f>[1]集計FORM!DD387</f>
        <v>26</v>
      </c>
      <c r="X387" s="50">
        <f>[1]集計FORM!DJ387</f>
        <v>8</v>
      </c>
      <c r="Y387" s="50">
        <f>[1]集計FORM!DP387</f>
        <v>0</v>
      </c>
      <c r="Z387" s="50">
        <f>[1]集計FORM!DV387</f>
        <v>1</v>
      </c>
      <c r="AA387" s="50">
        <f>[1]集計FORM!EB387</f>
        <v>0</v>
      </c>
      <c r="AB387" s="50">
        <f>[1]集計FORM!EH387</f>
        <v>0</v>
      </c>
      <c r="AC387" s="50">
        <f t="shared" ref="AC387:AC450" si="6">SUM(Z387:AB387)</f>
        <v>1</v>
      </c>
      <c r="AD387" s="50">
        <f>[1]集計FORM!EK387</f>
        <v>49</v>
      </c>
      <c r="AE387" s="50">
        <f>[1]集計FORM!EL387</f>
        <v>383</v>
      </c>
      <c r="AF387" s="50">
        <f>[1]集計FORM!EM387</f>
        <v>217</v>
      </c>
      <c r="AG387" s="50">
        <f>[1]集計FORM!EO387</f>
        <v>7.6</v>
      </c>
      <c r="AH387" s="50">
        <f>[1]集計FORM!EP387</f>
        <v>59</v>
      </c>
      <c r="AI387" s="50">
        <f>[1]集計FORM!EQ387</f>
        <v>33.4</v>
      </c>
      <c r="AJ387" s="48">
        <f>[1]集計FORM!ER387</f>
        <v>50.2</v>
      </c>
      <c r="AK387" s="50">
        <f>[1]集計FORM!ES387</f>
        <v>0</v>
      </c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0"/>
      <c r="EL387" s="50"/>
      <c r="EM387" s="50"/>
      <c r="EN387" s="50"/>
      <c r="EO387" s="50"/>
      <c r="EP387" s="50"/>
      <c r="EQ387" s="50"/>
      <c r="ER387" s="48"/>
      <c r="ES387" s="50"/>
    </row>
    <row r="388" spans="1:149" x14ac:dyDescent="0.15">
      <c r="A388" s="44" t="s">
        <v>292</v>
      </c>
      <c r="B388" s="44" t="s">
        <v>293</v>
      </c>
      <c r="C388" s="44" t="s">
        <v>534</v>
      </c>
      <c r="D388">
        <v>2</v>
      </c>
      <c r="E388" s="50">
        <f>[1]集計FORM!E388</f>
        <v>750</v>
      </c>
      <c r="F388" s="50">
        <f>[1]集計FORM!F388</f>
        <v>15</v>
      </c>
      <c r="G388" s="50">
        <f>[1]集計FORM!L388</f>
        <v>20</v>
      </c>
      <c r="H388" s="50">
        <f>[1]集計FORM!R388</f>
        <v>18</v>
      </c>
      <c r="I388" s="50">
        <f>[1]集計FORM!X388</f>
        <v>13</v>
      </c>
      <c r="J388" s="50">
        <f>[1]集計FORM!AD388</f>
        <v>26</v>
      </c>
      <c r="K388" s="50">
        <f>[1]集計FORM!AJ388</f>
        <v>33</v>
      </c>
      <c r="L388" s="50">
        <f>[1]集計FORM!AP388</f>
        <v>31</v>
      </c>
      <c r="M388" s="50">
        <f>[1]集計FORM!AV388</f>
        <v>35</v>
      </c>
      <c r="N388" s="50">
        <f>[1]集計FORM!BB388</f>
        <v>41</v>
      </c>
      <c r="O388" s="50">
        <f>[1]集計FORM!BH388</f>
        <v>39</v>
      </c>
      <c r="P388" s="50">
        <f>[1]集計FORM!BN388</f>
        <v>39</v>
      </c>
      <c r="Q388" s="50">
        <f>[1]集計FORM!BT388</f>
        <v>49</v>
      </c>
      <c r="R388" s="50">
        <f>[1]集計FORM!BZ388</f>
        <v>32</v>
      </c>
      <c r="S388" s="50">
        <f>[1]集計FORM!CF388</f>
        <v>46</v>
      </c>
      <c r="T388" s="50">
        <f>[1]集計FORM!CL388</f>
        <v>84</v>
      </c>
      <c r="U388" s="50">
        <f>[1]集計FORM!CR388</f>
        <v>68</v>
      </c>
      <c r="V388" s="50">
        <f>[1]集計FORM!CX388</f>
        <v>82</v>
      </c>
      <c r="W388" s="50">
        <f>[1]集計FORM!DD388</f>
        <v>57</v>
      </c>
      <c r="X388" s="50">
        <f>[1]集計FORM!DJ388</f>
        <v>20</v>
      </c>
      <c r="Y388" s="50">
        <f>[1]集計FORM!DP388</f>
        <v>2</v>
      </c>
      <c r="Z388" s="50">
        <f>[1]集計FORM!DV388</f>
        <v>0</v>
      </c>
      <c r="AA388" s="50">
        <f>[1]集計FORM!EB388</f>
        <v>0</v>
      </c>
      <c r="AB388" s="50">
        <f>[1]集計FORM!EH388</f>
        <v>0</v>
      </c>
      <c r="AC388" s="50">
        <f t="shared" si="6"/>
        <v>0</v>
      </c>
      <c r="AD388" s="50">
        <f>[1]集計FORM!EK388</f>
        <v>53</v>
      </c>
      <c r="AE388" s="50">
        <f>[1]集計FORM!EL388</f>
        <v>338</v>
      </c>
      <c r="AF388" s="50">
        <f>[1]集計FORM!EM388</f>
        <v>359</v>
      </c>
      <c r="AG388" s="50">
        <f>[1]集計FORM!EO388</f>
        <v>7.1</v>
      </c>
      <c r="AH388" s="50">
        <f>[1]集計FORM!EP388</f>
        <v>45.1</v>
      </c>
      <c r="AI388" s="50">
        <f>[1]集計FORM!EQ388</f>
        <v>47.9</v>
      </c>
      <c r="AJ388" s="48">
        <f>[1]集計FORM!ER388</f>
        <v>57</v>
      </c>
      <c r="AK388" s="50">
        <f>[1]集計FORM!ES388</f>
        <v>0</v>
      </c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K388" s="50"/>
      <c r="EL388" s="50"/>
      <c r="EM388" s="50"/>
      <c r="EN388" s="50"/>
      <c r="EO388" s="50"/>
      <c r="EP388" s="50"/>
      <c r="EQ388" s="50"/>
      <c r="ER388" s="48"/>
      <c r="ES388" s="50"/>
    </row>
    <row r="389" spans="1:149" x14ac:dyDescent="0.15">
      <c r="A389" s="44" t="s">
        <v>294</v>
      </c>
      <c r="B389" s="44" t="s">
        <v>295</v>
      </c>
      <c r="C389" s="44" t="s">
        <v>535</v>
      </c>
      <c r="D389">
        <v>0</v>
      </c>
      <c r="E389" s="50">
        <f>[1]集計FORM!E389</f>
        <v>4055</v>
      </c>
      <c r="F389" s="50">
        <f>[1]集計FORM!F389</f>
        <v>182</v>
      </c>
      <c r="G389" s="50">
        <f>[1]集計FORM!L389</f>
        <v>140</v>
      </c>
      <c r="H389" s="50">
        <f>[1]集計FORM!R389</f>
        <v>112</v>
      </c>
      <c r="I389" s="50">
        <f>[1]集計FORM!X389</f>
        <v>136</v>
      </c>
      <c r="J389" s="50">
        <f>[1]集計FORM!AD389</f>
        <v>268</v>
      </c>
      <c r="K389" s="50">
        <f>[1]集計FORM!AJ389</f>
        <v>362</v>
      </c>
      <c r="L389" s="50">
        <f>[1]集計FORM!AP389</f>
        <v>317</v>
      </c>
      <c r="M389" s="50">
        <f>[1]集計FORM!AV389</f>
        <v>286</v>
      </c>
      <c r="N389" s="50">
        <f>[1]集計FORM!BB389</f>
        <v>299</v>
      </c>
      <c r="O389" s="50">
        <f>[1]集計FORM!BH389</f>
        <v>304</v>
      </c>
      <c r="P389" s="50">
        <f>[1]集計FORM!BN389</f>
        <v>275</v>
      </c>
      <c r="Q389" s="50">
        <f>[1]集計FORM!BT389</f>
        <v>239</v>
      </c>
      <c r="R389" s="50">
        <f>[1]集計FORM!BZ389</f>
        <v>179</v>
      </c>
      <c r="S389" s="50">
        <f>[1]集計FORM!CF389</f>
        <v>180</v>
      </c>
      <c r="T389" s="50">
        <f>[1]集計FORM!CL389</f>
        <v>242</v>
      </c>
      <c r="U389" s="50">
        <f>[1]集計FORM!CR389</f>
        <v>203</v>
      </c>
      <c r="V389" s="50">
        <f>[1]集計FORM!CX389</f>
        <v>159</v>
      </c>
      <c r="W389" s="50">
        <f>[1]集計FORM!DD389</f>
        <v>107</v>
      </c>
      <c r="X389" s="50">
        <f>[1]集計FORM!DJ389</f>
        <v>50</v>
      </c>
      <c r="Y389" s="50">
        <f>[1]集計FORM!DP389</f>
        <v>11</v>
      </c>
      <c r="Z389" s="50">
        <f>[1]集計FORM!DV389</f>
        <v>4</v>
      </c>
      <c r="AA389" s="50">
        <f>[1]集計FORM!EB389</f>
        <v>0</v>
      </c>
      <c r="AB389" s="50">
        <f>[1]集計FORM!EH389</f>
        <v>0</v>
      </c>
      <c r="AC389" s="50">
        <f t="shared" si="6"/>
        <v>4</v>
      </c>
      <c r="AD389" s="50">
        <f>[1]集計FORM!EK389</f>
        <v>434</v>
      </c>
      <c r="AE389" s="50">
        <f>[1]集計FORM!EL389</f>
        <v>2665</v>
      </c>
      <c r="AF389" s="50">
        <f>[1]集計FORM!EM389</f>
        <v>956</v>
      </c>
      <c r="AG389" s="50">
        <f>[1]集計FORM!EO389</f>
        <v>10.7</v>
      </c>
      <c r="AH389" s="50">
        <f>[1]集計FORM!EP389</f>
        <v>65.7</v>
      </c>
      <c r="AI389" s="50">
        <f>[1]集計FORM!EQ389</f>
        <v>23.6</v>
      </c>
      <c r="AJ389" s="48">
        <f>[1]集計FORM!ER389</f>
        <v>44.6</v>
      </c>
      <c r="AK389" s="50">
        <f>[1]集計FORM!ES389</f>
        <v>102</v>
      </c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K389" s="50"/>
      <c r="EL389" s="50"/>
      <c r="EM389" s="50"/>
      <c r="EN389" s="50"/>
      <c r="EO389" s="50"/>
      <c r="EP389" s="50"/>
      <c r="EQ389" s="50"/>
      <c r="ER389" s="48"/>
      <c r="ES389" s="50"/>
    </row>
    <row r="390" spans="1:149" x14ac:dyDescent="0.15">
      <c r="A390" s="44" t="s">
        <v>294</v>
      </c>
      <c r="B390" s="44" t="s">
        <v>295</v>
      </c>
      <c r="C390" s="44" t="s">
        <v>535</v>
      </c>
      <c r="D390">
        <v>1</v>
      </c>
      <c r="E390" s="50">
        <f>[1]集計FORM!E390</f>
        <v>1980</v>
      </c>
      <c r="F390" s="50">
        <f>[1]集計FORM!F390</f>
        <v>97</v>
      </c>
      <c r="G390" s="50">
        <f>[1]集計FORM!L390</f>
        <v>68</v>
      </c>
      <c r="H390" s="50">
        <f>[1]集計FORM!R390</f>
        <v>55</v>
      </c>
      <c r="I390" s="50">
        <f>[1]集計FORM!X390</f>
        <v>72</v>
      </c>
      <c r="J390" s="50">
        <f>[1]集計FORM!AD390</f>
        <v>132</v>
      </c>
      <c r="K390" s="50">
        <f>[1]集計FORM!AJ390</f>
        <v>192</v>
      </c>
      <c r="L390" s="50">
        <f>[1]集計FORM!AP390</f>
        <v>160</v>
      </c>
      <c r="M390" s="50">
        <f>[1]集計FORM!AV390</f>
        <v>139</v>
      </c>
      <c r="N390" s="50">
        <f>[1]集計FORM!BB390</f>
        <v>149</v>
      </c>
      <c r="O390" s="50">
        <f>[1]集計FORM!BH390</f>
        <v>146</v>
      </c>
      <c r="P390" s="50">
        <f>[1]集計FORM!BN390</f>
        <v>146</v>
      </c>
      <c r="Q390" s="50">
        <f>[1]集計FORM!BT390</f>
        <v>130</v>
      </c>
      <c r="R390" s="50">
        <f>[1]集計FORM!BZ390</f>
        <v>88</v>
      </c>
      <c r="S390" s="50">
        <f>[1]集計FORM!CF390</f>
        <v>82</v>
      </c>
      <c r="T390" s="50">
        <f>[1]集計FORM!CL390</f>
        <v>125</v>
      </c>
      <c r="U390" s="50">
        <f>[1]集計FORM!CR390</f>
        <v>84</v>
      </c>
      <c r="V390" s="50">
        <f>[1]集計FORM!CX390</f>
        <v>61</v>
      </c>
      <c r="W390" s="50">
        <f>[1]集計FORM!DD390</f>
        <v>38</v>
      </c>
      <c r="X390" s="50">
        <f>[1]集計FORM!DJ390</f>
        <v>14</v>
      </c>
      <c r="Y390" s="50">
        <f>[1]集計FORM!DP390</f>
        <v>2</v>
      </c>
      <c r="Z390" s="50">
        <f>[1]集計FORM!DV390</f>
        <v>0</v>
      </c>
      <c r="AA390" s="50">
        <f>[1]集計FORM!EB390</f>
        <v>0</v>
      </c>
      <c r="AB390" s="50">
        <f>[1]集計FORM!EH390</f>
        <v>0</v>
      </c>
      <c r="AC390" s="50">
        <f t="shared" si="6"/>
        <v>0</v>
      </c>
      <c r="AD390" s="50">
        <f>[1]集計FORM!EK390</f>
        <v>220</v>
      </c>
      <c r="AE390" s="50">
        <f>[1]集計FORM!EL390</f>
        <v>1354</v>
      </c>
      <c r="AF390" s="50">
        <f>[1]集計FORM!EM390</f>
        <v>406</v>
      </c>
      <c r="AG390" s="50">
        <f>[1]集計FORM!EO390</f>
        <v>11.1</v>
      </c>
      <c r="AH390" s="50">
        <f>[1]集計FORM!EP390</f>
        <v>68.400000000000006</v>
      </c>
      <c r="AI390" s="50">
        <f>[1]集計FORM!EQ390</f>
        <v>20.5</v>
      </c>
      <c r="AJ390" s="48">
        <f>[1]集計FORM!ER390</f>
        <v>43</v>
      </c>
      <c r="AK390" s="50">
        <f>[1]集計FORM!ES390</f>
        <v>0</v>
      </c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K390" s="50"/>
      <c r="EL390" s="50"/>
      <c r="EM390" s="50"/>
      <c r="EN390" s="50"/>
      <c r="EO390" s="50"/>
      <c r="EP390" s="50"/>
      <c r="EQ390" s="50"/>
      <c r="ER390" s="48"/>
      <c r="ES390" s="50"/>
    </row>
    <row r="391" spans="1:149" x14ac:dyDescent="0.15">
      <c r="A391" s="44" t="s">
        <v>294</v>
      </c>
      <c r="B391" s="44" t="s">
        <v>295</v>
      </c>
      <c r="C391" s="44" t="s">
        <v>535</v>
      </c>
      <c r="D391">
        <v>2</v>
      </c>
      <c r="E391" s="50">
        <f>[1]集計FORM!E391</f>
        <v>2075</v>
      </c>
      <c r="F391" s="50">
        <f>[1]集計FORM!F391</f>
        <v>85</v>
      </c>
      <c r="G391" s="50">
        <f>[1]集計FORM!L391</f>
        <v>72</v>
      </c>
      <c r="H391" s="50">
        <f>[1]集計FORM!R391</f>
        <v>57</v>
      </c>
      <c r="I391" s="50">
        <f>[1]集計FORM!X391</f>
        <v>64</v>
      </c>
      <c r="J391" s="50">
        <f>[1]集計FORM!AD391</f>
        <v>136</v>
      </c>
      <c r="K391" s="50">
        <f>[1]集計FORM!AJ391</f>
        <v>170</v>
      </c>
      <c r="L391" s="50">
        <f>[1]集計FORM!AP391</f>
        <v>157</v>
      </c>
      <c r="M391" s="50">
        <f>[1]集計FORM!AV391</f>
        <v>147</v>
      </c>
      <c r="N391" s="50">
        <f>[1]集計FORM!BB391</f>
        <v>150</v>
      </c>
      <c r="O391" s="50">
        <f>[1]集計FORM!BH391</f>
        <v>158</v>
      </c>
      <c r="P391" s="50">
        <f>[1]集計FORM!BN391</f>
        <v>129</v>
      </c>
      <c r="Q391" s="50">
        <f>[1]集計FORM!BT391</f>
        <v>109</v>
      </c>
      <c r="R391" s="50">
        <f>[1]集計FORM!BZ391</f>
        <v>91</v>
      </c>
      <c r="S391" s="50">
        <f>[1]集計FORM!CF391</f>
        <v>98</v>
      </c>
      <c r="T391" s="50">
        <f>[1]集計FORM!CL391</f>
        <v>117</v>
      </c>
      <c r="U391" s="50">
        <f>[1]集計FORM!CR391</f>
        <v>119</v>
      </c>
      <c r="V391" s="50">
        <f>[1]集計FORM!CX391</f>
        <v>98</v>
      </c>
      <c r="W391" s="50">
        <f>[1]集計FORM!DD391</f>
        <v>69</v>
      </c>
      <c r="X391" s="50">
        <f>[1]集計FORM!DJ391</f>
        <v>36</v>
      </c>
      <c r="Y391" s="50">
        <f>[1]集計FORM!DP391</f>
        <v>9</v>
      </c>
      <c r="Z391" s="50">
        <f>[1]集計FORM!DV391</f>
        <v>4</v>
      </c>
      <c r="AA391" s="50">
        <f>[1]集計FORM!EB391</f>
        <v>0</v>
      </c>
      <c r="AB391" s="50">
        <f>[1]集計FORM!EH391</f>
        <v>0</v>
      </c>
      <c r="AC391" s="50">
        <f t="shared" si="6"/>
        <v>4</v>
      </c>
      <c r="AD391" s="50">
        <f>[1]集計FORM!EK391</f>
        <v>214</v>
      </c>
      <c r="AE391" s="50">
        <f>[1]集計FORM!EL391</f>
        <v>1311</v>
      </c>
      <c r="AF391" s="50">
        <f>[1]集計FORM!EM391</f>
        <v>550</v>
      </c>
      <c r="AG391" s="50">
        <f>[1]集計FORM!EO391</f>
        <v>10.3</v>
      </c>
      <c r="AH391" s="50">
        <f>[1]集計FORM!EP391</f>
        <v>63.2</v>
      </c>
      <c r="AI391" s="50">
        <f>[1]集計FORM!EQ391</f>
        <v>26.5</v>
      </c>
      <c r="AJ391" s="48">
        <f>[1]集計FORM!ER391</f>
        <v>46</v>
      </c>
      <c r="AK391" s="50">
        <f>[1]集計FORM!ES391</f>
        <v>0</v>
      </c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  <c r="DX391" s="50"/>
      <c r="DY391" s="50"/>
      <c r="DZ391" s="50"/>
      <c r="EA391" s="50"/>
      <c r="EB391" s="50"/>
      <c r="EC391" s="50"/>
      <c r="ED391" s="50"/>
      <c r="EE391" s="50"/>
      <c r="EF391" s="50"/>
      <c r="EG391" s="50"/>
      <c r="EH391" s="50"/>
      <c r="EI391" s="50"/>
      <c r="EJ391" s="50"/>
      <c r="EK391" s="50"/>
      <c r="EL391" s="50"/>
      <c r="EM391" s="50"/>
      <c r="EN391" s="50"/>
      <c r="EO391" s="50"/>
      <c r="EP391" s="50"/>
      <c r="EQ391" s="50"/>
      <c r="ER391" s="48"/>
      <c r="ES391" s="50"/>
    </row>
    <row r="392" spans="1:149" x14ac:dyDescent="0.15">
      <c r="A392" s="44" t="s">
        <v>296</v>
      </c>
      <c r="B392" s="44" t="s">
        <v>297</v>
      </c>
      <c r="C392" s="44" t="s">
        <v>413</v>
      </c>
      <c r="D392">
        <v>0</v>
      </c>
      <c r="E392" s="50">
        <f>[1]集計FORM!E392</f>
        <v>100600</v>
      </c>
      <c r="F392" s="50">
        <f>[1]集計FORM!F392</f>
        <v>4059</v>
      </c>
      <c r="G392" s="50">
        <f>[1]集計FORM!L392</f>
        <v>3839</v>
      </c>
      <c r="H392" s="50">
        <f>[1]集計FORM!R392</f>
        <v>3782</v>
      </c>
      <c r="I392" s="50">
        <f>[1]集計FORM!X392</f>
        <v>3919</v>
      </c>
      <c r="J392" s="50">
        <f>[1]集計FORM!AD392</f>
        <v>5674</v>
      </c>
      <c r="K392" s="50">
        <f>[1]集計FORM!AJ392</f>
        <v>6884</v>
      </c>
      <c r="L392" s="50">
        <f>[1]集計FORM!AP392</f>
        <v>6912</v>
      </c>
      <c r="M392" s="50">
        <f>[1]集計FORM!AV392</f>
        <v>6602</v>
      </c>
      <c r="N392" s="50">
        <f>[1]集計FORM!BB392</f>
        <v>6764</v>
      </c>
      <c r="O392" s="50">
        <f>[1]集計FORM!BH392</f>
        <v>7744</v>
      </c>
      <c r="P392" s="50">
        <f>[1]集計FORM!BN392</f>
        <v>6961</v>
      </c>
      <c r="Q392" s="50">
        <f>[1]集計FORM!BT392</f>
        <v>6277</v>
      </c>
      <c r="R392" s="50">
        <f>[1]集計FORM!BZ392</f>
        <v>5185</v>
      </c>
      <c r="S392" s="50">
        <f>[1]集計FORM!CF392</f>
        <v>5872</v>
      </c>
      <c r="T392" s="50">
        <f>[1]集計FORM!CL392</f>
        <v>7067</v>
      </c>
      <c r="U392" s="50">
        <f>[1]集計FORM!CR392</f>
        <v>5207</v>
      </c>
      <c r="V392" s="50">
        <f>[1]集計FORM!CX392</f>
        <v>3874</v>
      </c>
      <c r="W392" s="50">
        <f>[1]集計FORM!DD392</f>
        <v>2489</v>
      </c>
      <c r="X392" s="50">
        <f>[1]集計FORM!DJ392</f>
        <v>1143</v>
      </c>
      <c r="Y392" s="50">
        <f>[1]集計FORM!DP392</f>
        <v>304</v>
      </c>
      <c r="Z392" s="50">
        <f>[1]集計FORM!DV392</f>
        <v>39</v>
      </c>
      <c r="AA392" s="50">
        <f>[1]集計FORM!EB392</f>
        <v>3</v>
      </c>
      <c r="AB392" s="50">
        <f>[1]集計FORM!EH392</f>
        <v>0</v>
      </c>
      <c r="AC392" s="50">
        <f t="shared" si="6"/>
        <v>42</v>
      </c>
      <c r="AD392" s="50">
        <f>[1]集計FORM!EK392</f>
        <v>11680</v>
      </c>
      <c r="AE392" s="50">
        <f>[1]集計FORM!EL392</f>
        <v>62922</v>
      </c>
      <c r="AF392" s="50">
        <f>[1]集計FORM!EM392</f>
        <v>25998</v>
      </c>
      <c r="AG392" s="50">
        <f>[1]集計FORM!EO392</f>
        <v>11.6</v>
      </c>
      <c r="AH392" s="50">
        <f>[1]集計FORM!EP392</f>
        <v>62.5</v>
      </c>
      <c r="AI392" s="50">
        <f>[1]集計FORM!EQ392</f>
        <v>25.8</v>
      </c>
      <c r="AJ392" s="48">
        <f>[1]集計FORM!ER392</f>
        <v>45.6</v>
      </c>
      <c r="AK392" s="50">
        <f>[1]集計FORM!ES392</f>
        <v>108</v>
      </c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K392" s="50"/>
      <c r="EL392" s="50"/>
      <c r="EM392" s="50"/>
      <c r="EN392" s="50"/>
      <c r="EO392" s="50"/>
      <c r="EP392" s="50"/>
      <c r="EQ392" s="50"/>
      <c r="ER392" s="48"/>
      <c r="ES392" s="50"/>
    </row>
    <row r="393" spans="1:149" x14ac:dyDescent="0.15">
      <c r="A393" s="44" t="s">
        <v>296</v>
      </c>
      <c r="B393" s="44" t="s">
        <v>297</v>
      </c>
      <c r="C393" s="44" t="s">
        <v>413</v>
      </c>
      <c r="D393">
        <v>1</v>
      </c>
      <c r="E393" s="50">
        <f>[1]集計FORM!E393</f>
        <v>49762</v>
      </c>
      <c r="F393" s="50">
        <f>[1]集計FORM!F393</f>
        <v>2022</v>
      </c>
      <c r="G393" s="50">
        <f>[1]集計FORM!L393</f>
        <v>1988</v>
      </c>
      <c r="H393" s="50">
        <f>[1]集計FORM!R393</f>
        <v>1970</v>
      </c>
      <c r="I393" s="50">
        <f>[1]集計FORM!X393</f>
        <v>2006</v>
      </c>
      <c r="J393" s="50">
        <f>[1]集計FORM!AD393</f>
        <v>2891</v>
      </c>
      <c r="K393" s="50">
        <f>[1]集計FORM!AJ393</f>
        <v>3612</v>
      </c>
      <c r="L393" s="50">
        <f>[1]集計FORM!AP393</f>
        <v>3609</v>
      </c>
      <c r="M393" s="50">
        <f>[1]集計FORM!AV393</f>
        <v>3447</v>
      </c>
      <c r="N393" s="50">
        <f>[1]集計FORM!BB393</f>
        <v>3456</v>
      </c>
      <c r="O393" s="50">
        <f>[1]集計FORM!BH393</f>
        <v>3996</v>
      </c>
      <c r="P393" s="50">
        <f>[1]集計FORM!BN393</f>
        <v>3563</v>
      </c>
      <c r="Q393" s="50">
        <f>[1]集計FORM!BT393</f>
        <v>3143</v>
      </c>
      <c r="R393" s="50">
        <f>[1]集計FORM!BZ393</f>
        <v>2677</v>
      </c>
      <c r="S393" s="50">
        <f>[1]集計FORM!CF393</f>
        <v>2948</v>
      </c>
      <c r="T393" s="50">
        <f>[1]集計FORM!CL393</f>
        <v>3428</v>
      </c>
      <c r="U393" s="50">
        <f>[1]集計FORM!CR393</f>
        <v>2300</v>
      </c>
      <c r="V393" s="50">
        <f>[1]集計FORM!CX393</f>
        <v>1524</v>
      </c>
      <c r="W393" s="50">
        <f>[1]集計FORM!DD393</f>
        <v>818</v>
      </c>
      <c r="X393" s="50">
        <f>[1]集計FORM!DJ393</f>
        <v>313</v>
      </c>
      <c r="Y393" s="50">
        <f>[1]集計FORM!DP393</f>
        <v>49</v>
      </c>
      <c r="Z393" s="50">
        <f>[1]集計FORM!DV393</f>
        <v>2</v>
      </c>
      <c r="AA393" s="50">
        <f>[1]集計FORM!EB393</f>
        <v>0</v>
      </c>
      <c r="AB393" s="50">
        <f>[1]集計FORM!EH393</f>
        <v>0</v>
      </c>
      <c r="AC393" s="50">
        <f t="shared" si="6"/>
        <v>2</v>
      </c>
      <c r="AD393" s="50">
        <f>[1]集計FORM!EK393</f>
        <v>5980</v>
      </c>
      <c r="AE393" s="50">
        <f>[1]集計FORM!EL393</f>
        <v>32400</v>
      </c>
      <c r="AF393" s="50">
        <f>[1]集計FORM!EM393</f>
        <v>11382</v>
      </c>
      <c r="AG393" s="50">
        <f>[1]集計FORM!EO393</f>
        <v>12</v>
      </c>
      <c r="AH393" s="50">
        <f>[1]集計FORM!EP393</f>
        <v>65.099999999999994</v>
      </c>
      <c r="AI393" s="50">
        <f>[1]集計FORM!EQ393</f>
        <v>22.9</v>
      </c>
      <c r="AJ393" s="48">
        <f>[1]集計FORM!ER393</f>
        <v>44.1</v>
      </c>
      <c r="AK393" s="50">
        <f>[1]集計FORM!ES393</f>
        <v>0</v>
      </c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  <c r="DX393" s="50"/>
      <c r="DY393" s="50"/>
      <c r="DZ393" s="50"/>
      <c r="EA393" s="50"/>
      <c r="EB393" s="50"/>
      <c r="EC393" s="50"/>
      <c r="ED393" s="50"/>
      <c r="EE393" s="50"/>
      <c r="EF393" s="50"/>
      <c r="EG393" s="50"/>
      <c r="EH393" s="50"/>
      <c r="EI393" s="50"/>
      <c r="EJ393" s="50"/>
      <c r="EK393" s="50"/>
      <c r="EL393" s="50"/>
      <c r="EM393" s="50"/>
      <c r="EN393" s="50"/>
      <c r="EO393" s="50"/>
      <c r="EP393" s="50"/>
      <c r="EQ393" s="50"/>
      <c r="ER393" s="48"/>
      <c r="ES393" s="50"/>
    </row>
    <row r="394" spans="1:149" x14ac:dyDescent="0.15">
      <c r="A394" s="44" t="s">
        <v>296</v>
      </c>
      <c r="B394" s="44" t="s">
        <v>297</v>
      </c>
      <c r="C394" s="44" t="s">
        <v>413</v>
      </c>
      <c r="D394">
        <v>2</v>
      </c>
      <c r="E394" s="50">
        <f>[1]集計FORM!E394</f>
        <v>50838</v>
      </c>
      <c r="F394" s="50">
        <f>[1]集計FORM!F394</f>
        <v>2037</v>
      </c>
      <c r="G394" s="50">
        <f>[1]集計FORM!L394</f>
        <v>1851</v>
      </c>
      <c r="H394" s="50">
        <f>[1]集計FORM!R394</f>
        <v>1812</v>
      </c>
      <c r="I394" s="50">
        <f>[1]集計FORM!X394</f>
        <v>1913</v>
      </c>
      <c r="J394" s="50">
        <f>[1]集計FORM!AD394</f>
        <v>2783</v>
      </c>
      <c r="K394" s="50">
        <f>[1]集計FORM!AJ394</f>
        <v>3272</v>
      </c>
      <c r="L394" s="50">
        <f>[1]集計FORM!AP394</f>
        <v>3303</v>
      </c>
      <c r="M394" s="50">
        <f>[1]集計FORM!AV394</f>
        <v>3155</v>
      </c>
      <c r="N394" s="50">
        <f>[1]集計FORM!BB394</f>
        <v>3308</v>
      </c>
      <c r="O394" s="50">
        <f>[1]集計FORM!BH394</f>
        <v>3748</v>
      </c>
      <c r="P394" s="50">
        <f>[1]集計FORM!BN394</f>
        <v>3398</v>
      </c>
      <c r="Q394" s="50">
        <f>[1]集計FORM!BT394</f>
        <v>3134</v>
      </c>
      <c r="R394" s="50">
        <f>[1]集計FORM!BZ394</f>
        <v>2508</v>
      </c>
      <c r="S394" s="50">
        <f>[1]集計FORM!CF394</f>
        <v>2924</v>
      </c>
      <c r="T394" s="50">
        <f>[1]集計FORM!CL394</f>
        <v>3639</v>
      </c>
      <c r="U394" s="50">
        <f>[1]集計FORM!CR394</f>
        <v>2907</v>
      </c>
      <c r="V394" s="50">
        <f>[1]集計FORM!CX394</f>
        <v>2350</v>
      </c>
      <c r="W394" s="50">
        <f>[1]集計FORM!DD394</f>
        <v>1671</v>
      </c>
      <c r="X394" s="50">
        <f>[1]集計FORM!DJ394</f>
        <v>830</v>
      </c>
      <c r="Y394" s="50">
        <f>[1]集計FORM!DP394</f>
        <v>255</v>
      </c>
      <c r="Z394" s="50">
        <f>[1]集計FORM!DV394</f>
        <v>37</v>
      </c>
      <c r="AA394" s="50">
        <f>[1]集計FORM!EB394</f>
        <v>3</v>
      </c>
      <c r="AB394" s="50">
        <f>[1]集計FORM!EH394</f>
        <v>0</v>
      </c>
      <c r="AC394" s="50">
        <f t="shared" si="6"/>
        <v>40</v>
      </c>
      <c r="AD394" s="50">
        <f>[1]集計FORM!EK394</f>
        <v>5700</v>
      </c>
      <c r="AE394" s="50">
        <f>[1]集計FORM!EL394</f>
        <v>30522</v>
      </c>
      <c r="AF394" s="50">
        <f>[1]集計FORM!EM394</f>
        <v>14616</v>
      </c>
      <c r="AG394" s="50">
        <f>[1]集計FORM!EO394</f>
        <v>11.2</v>
      </c>
      <c r="AH394" s="50">
        <f>[1]集計FORM!EP394</f>
        <v>60</v>
      </c>
      <c r="AI394" s="50">
        <f>[1]集計FORM!EQ394</f>
        <v>28.8</v>
      </c>
      <c r="AJ394" s="48">
        <f>[1]集計FORM!ER394</f>
        <v>47.1</v>
      </c>
      <c r="AK394" s="50">
        <f>[1]集計FORM!ES394</f>
        <v>0</v>
      </c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K394" s="50"/>
      <c r="EL394" s="50"/>
      <c r="EM394" s="50"/>
      <c r="EN394" s="50"/>
      <c r="EO394" s="50"/>
      <c r="EP394" s="50"/>
      <c r="EQ394" s="50"/>
      <c r="ER394" s="48"/>
      <c r="ES394" s="50"/>
    </row>
    <row r="395" spans="1:149" x14ac:dyDescent="0.15">
      <c r="A395" s="44" t="s">
        <v>298</v>
      </c>
      <c r="B395" s="44" t="s">
        <v>299</v>
      </c>
      <c r="C395" s="44" t="s">
        <v>536</v>
      </c>
      <c r="D395">
        <v>0</v>
      </c>
      <c r="E395" s="50">
        <f>[1]集計FORM!E395</f>
        <v>1327</v>
      </c>
      <c r="F395" s="50">
        <f>[1]集計FORM!F395</f>
        <v>21</v>
      </c>
      <c r="G395" s="50">
        <f>[1]集計FORM!L395</f>
        <v>45</v>
      </c>
      <c r="H395" s="50">
        <f>[1]集計FORM!R395</f>
        <v>48</v>
      </c>
      <c r="I395" s="50">
        <f>[1]集計FORM!X395</f>
        <v>41</v>
      </c>
      <c r="J395" s="50">
        <f>[1]集計FORM!AD395</f>
        <v>76</v>
      </c>
      <c r="K395" s="50">
        <f>[1]集計FORM!AJ395</f>
        <v>102</v>
      </c>
      <c r="L395" s="50">
        <f>[1]集計FORM!AP395</f>
        <v>82</v>
      </c>
      <c r="M395" s="50">
        <f>[1]集計FORM!AV395</f>
        <v>82</v>
      </c>
      <c r="N395" s="50">
        <f>[1]集計FORM!BB395</f>
        <v>102</v>
      </c>
      <c r="O395" s="50">
        <f>[1]集計FORM!BH395</f>
        <v>97</v>
      </c>
      <c r="P395" s="50">
        <f>[1]集計FORM!BN395</f>
        <v>79</v>
      </c>
      <c r="Q395" s="50">
        <f>[1]集計FORM!BT395</f>
        <v>92</v>
      </c>
      <c r="R395" s="50">
        <f>[1]集計FORM!BZ395</f>
        <v>57</v>
      </c>
      <c r="S395" s="50">
        <f>[1]集計FORM!CF395</f>
        <v>75</v>
      </c>
      <c r="T395" s="50">
        <f>[1]集計FORM!CL395</f>
        <v>100</v>
      </c>
      <c r="U395" s="50">
        <f>[1]集計FORM!CR395</f>
        <v>96</v>
      </c>
      <c r="V395" s="50">
        <f>[1]集計FORM!CX395</f>
        <v>70</v>
      </c>
      <c r="W395" s="50">
        <f>[1]集計FORM!DD395</f>
        <v>41</v>
      </c>
      <c r="X395" s="50">
        <f>[1]集計FORM!DJ395</f>
        <v>15</v>
      </c>
      <c r="Y395" s="50">
        <f>[1]集計FORM!DP395</f>
        <v>5</v>
      </c>
      <c r="Z395" s="50">
        <f>[1]集計FORM!DV395</f>
        <v>1</v>
      </c>
      <c r="AA395" s="50">
        <f>[1]集計FORM!EB395</f>
        <v>0</v>
      </c>
      <c r="AB395" s="50">
        <f>[1]集計FORM!EH395</f>
        <v>0</v>
      </c>
      <c r="AC395" s="50">
        <f t="shared" si="6"/>
        <v>1</v>
      </c>
      <c r="AD395" s="50">
        <f>[1]集計FORM!EK395</f>
        <v>114</v>
      </c>
      <c r="AE395" s="50">
        <f>[1]集計FORM!EL395</f>
        <v>810</v>
      </c>
      <c r="AF395" s="50">
        <f>[1]集計FORM!EM395</f>
        <v>403</v>
      </c>
      <c r="AG395" s="50">
        <f>[1]集計FORM!EO395</f>
        <v>8.6</v>
      </c>
      <c r="AH395" s="50">
        <f>[1]集計FORM!EP395</f>
        <v>61</v>
      </c>
      <c r="AI395" s="50">
        <f>[1]集計FORM!EQ395</f>
        <v>30.4</v>
      </c>
      <c r="AJ395" s="48">
        <f>[1]集計FORM!ER395</f>
        <v>48.5</v>
      </c>
      <c r="AK395" s="50">
        <f>[1]集計FORM!ES395</f>
        <v>101</v>
      </c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K395" s="50"/>
      <c r="EL395" s="50"/>
      <c r="EM395" s="50"/>
      <c r="EN395" s="50"/>
      <c r="EO395" s="50"/>
      <c r="EP395" s="50"/>
      <c r="EQ395" s="50"/>
      <c r="ER395" s="48"/>
      <c r="ES395" s="50"/>
    </row>
    <row r="396" spans="1:149" x14ac:dyDescent="0.15">
      <c r="A396" s="44" t="s">
        <v>298</v>
      </c>
      <c r="B396" s="44" t="s">
        <v>299</v>
      </c>
      <c r="C396" s="44" t="s">
        <v>536</v>
      </c>
      <c r="D396">
        <v>1</v>
      </c>
      <c r="E396" s="50">
        <f>[1]集計FORM!E396</f>
        <v>644</v>
      </c>
      <c r="F396" s="50">
        <f>[1]集計FORM!F396</f>
        <v>7</v>
      </c>
      <c r="G396" s="50">
        <f>[1]集計FORM!L396</f>
        <v>20</v>
      </c>
      <c r="H396" s="50">
        <f>[1]集計FORM!R396</f>
        <v>27</v>
      </c>
      <c r="I396" s="50">
        <f>[1]集計FORM!X396</f>
        <v>16</v>
      </c>
      <c r="J396" s="50">
        <f>[1]集計FORM!AD396</f>
        <v>35</v>
      </c>
      <c r="K396" s="50">
        <f>[1]集計FORM!AJ396</f>
        <v>50</v>
      </c>
      <c r="L396" s="50">
        <f>[1]集計FORM!AP396</f>
        <v>50</v>
      </c>
      <c r="M396" s="50">
        <f>[1]集計FORM!AV396</f>
        <v>43</v>
      </c>
      <c r="N396" s="50">
        <f>[1]集計FORM!BB396</f>
        <v>47</v>
      </c>
      <c r="O396" s="50">
        <f>[1]集計FORM!BH396</f>
        <v>47</v>
      </c>
      <c r="P396" s="50">
        <f>[1]集計FORM!BN396</f>
        <v>44</v>
      </c>
      <c r="Q396" s="50">
        <f>[1]集計FORM!BT396</f>
        <v>42</v>
      </c>
      <c r="R396" s="50">
        <f>[1]集計FORM!BZ396</f>
        <v>29</v>
      </c>
      <c r="S396" s="50">
        <f>[1]集計FORM!CF396</f>
        <v>36</v>
      </c>
      <c r="T396" s="50">
        <f>[1]集計FORM!CL396</f>
        <v>50</v>
      </c>
      <c r="U396" s="50">
        <f>[1]集計FORM!CR396</f>
        <v>46</v>
      </c>
      <c r="V396" s="50">
        <f>[1]集計FORM!CX396</f>
        <v>32</v>
      </c>
      <c r="W396" s="50">
        <f>[1]集計FORM!DD396</f>
        <v>18</v>
      </c>
      <c r="X396" s="50">
        <f>[1]集計FORM!DJ396</f>
        <v>3</v>
      </c>
      <c r="Y396" s="50">
        <f>[1]集計FORM!DP396</f>
        <v>2</v>
      </c>
      <c r="Z396" s="50">
        <f>[1]集計FORM!DV396</f>
        <v>0</v>
      </c>
      <c r="AA396" s="50">
        <f>[1]集計FORM!EB396</f>
        <v>0</v>
      </c>
      <c r="AB396" s="50">
        <f>[1]集計FORM!EH396</f>
        <v>0</v>
      </c>
      <c r="AC396" s="50">
        <f t="shared" si="6"/>
        <v>0</v>
      </c>
      <c r="AD396" s="50">
        <f>[1]集計FORM!EK396</f>
        <v>54</v>
      </c>
      <c r="AE396" s="50">
        <f>[1]集計FORM!EL396</f>
        <v>403</v>
      </c>
      <c r="AF396" s="50">
        <f>[1]集計FORM!EM396</f>
        <v>187</v>
      </c>
      <c r="AG396" s="50">
        <f>[1]集計FORM!EO396</f>
        <v>8.4</v>
      </c>
      <c r="AH396" s="50">
        <f>[1]集計FORM!EP396</f>
        <v>62.6</v>
      </c>
      <c r="AI396" s="50">
        <f>[1]集計FORM!EQ396</f>
        <v>29</v>
      </c>
      <c r="AJ396" s="48">
        <f>[1]集計FORM!ER396</f>
        <v>48</v>
      </c>
      <c r="AK396" s="50">
        <f>[1]集計FORM!ES396</f>
        <v>0</v>
      </c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K396" s="50"/>
      <c r="EL396" s="50"/>
      <c r="EM396" s="50"/>
      <c r="EN396" s="50"/>
      <c r="EO396" s="50"/>
      <c r="EP396" s="50"/>
      <c r="EQ396" s="50"/>
      <c r="ER396" s="48"/>
      <c r="ES396" s="50"/>
    </row>
    <row r="397" spans="1:149" x14ac:dyDescent="0.15">
      <c r="A397" s="44" t="s">
        <v>298</v>
      </c>
      <c r="B397" s="44" t="s">
        <v>299</v>
      </c>
      <c r="C397" s="44" t="s">
        <v>536</v>
      </c>
      <c r="D397">
        <v>2</v>
      </c>
      <c r="E397" s="50">
        <f>[1]集計FORM!E397</f>
        <v>683</v>
      </c>
      <c r="F397" s="50">
        <f>[1]集計FORM!F397</f>
        <v>14</v>
      </c>
      <c r="G397" s="50">
        <f>[1]集計FORM!L397</f>
        <v>25</v>
      </c>
      <c r="H397" s="50">
        <f>[1]集計FORM!R397</f>
        <v>21</v>
      </c>
      <c r="I397" s="50">
        <f>[1]集計FORM!X397</f>
        <v>25</v>
      </c>
      <c r="J397" s="50">
        <f>[1]集計FORM!AD397</f>
        <v>41</v>
      </c>
      <c r="K397" s="50">
        <f>[1]集計FORM!AJ397</f>
        <v>52</v>
      </c>
      <c r="L397" s="50">
        <f>[1]集計FORM!AP397</f>
        <v>32</v>
      </c>
      <c r="M397" s="50">
        <f>[1]集計FORM!AV397</f>
        <v>39</v>
      </c>
      <c r="N397" s="50">
        <f>[1]集計FORM!BB397</f>
        <v>55</v>
      </c>
      <c r="O397" s="50">
        <f>[1]集計FORM!BH397</f>
        <v>50</v>
      </c>
      <c r="P397" s="50">
        <f>[1]集計FORM!BN397</f>
        <v>35</v>
      </c>
      <c r="Q397" s="50">
        <f>[1]集計FORM!BT397</f>
        <v>50</v>
      </c>
      <c r="R397" s="50">
        <f>[1]集計FORM!BZ397</f>
        <v>28</v>
      </c>
      <c r="S397" s="50">
        <f>[1]集計FORM!CF397</f>
        <v>39</v>
      </c>
      <c r="T397" s="50">
        <f>[1]集計FORM!CL397</f>
        <v>50</v>
      </c>
      <c r="U397" s="50">
        <f>[1]集計FORM!CR397</f>
        <v>50</v>
      </c>
      <c r="V397" s="50">
        <f>[1]集計FORM!CX397</f>
        <v>38</v>
      </c>
      <c r="W397" s="50">
        <f>[1]集計FORM!DD397</f>
        <v>23</v>
      </c>
      <c r="X397" s="50">
        <f>[1]集計FORM!DJ397</f>
        <v>12</v>
      </c>
      <c r="Y397" s="50">
        <f>[1]集計FORM!DP397</f>
        <v>3</v>
      </c>
      <c r="Z397" s="50">
        <f>[1]集計FORM!DV397</f>
        <v>1</v>
      </c>
      <c r="AA397" s="50">
        <f>[1]集計FORM!EB397</f>
        <v>0</v>
      </c>
      <c r="AB397" s="50">
        <f>[1]集計FORM!EH397</f>
        <v>0</v>
      </c>
      <c r="AC397" s="50">
        <f t="shared" si="6"/>
        <v>1</v>
      </c>
      <c r="AD397" s="50">
        <f>[1]集計FORM!EK397</f>
        <v>60</v>
      </c>
      <c r="AE397" s="50">
        <f>[1]集計FORM!EL397</f>
        <v>407</v>
      </c>
      <c r="AF397" s="50">
        <f>[1]集計FORM!EM397</f>
        <v>216</v>
      </c>
      <c r="AG397" s="50">
        <f>[1]集計FORM!EO397</f>
        <v>8.8000000000000007</v>
      </c>
      <c r="AH397" s="50">
        <f>[1]集計FORM!EP397</f>
        <v>59.6</v>
      </c>
      <c r="AI397" s="50">
        <f>[1]集計FORM!EQ397</f>
        <v>31.6</v>
      </c>
      <c r="AJ397" s="48">
        <f>[1]集計FORM!ER397</f>
        <v>48.9</v>
      </c>
      <c r="AK397" s="50">
        <f>[1]集計FORM!ES397</f>
        <v>0</v>
      </c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K397" s="50"/>
      <c r="EL397" s="50"/>
      <c r="EM397" s="50"/>
      <c r="EN397" s="50"/>
      <c r="EO397" s="50"/>
      <c r="EP397" s="50"/>
      <c r="EQ397" s="50"/>
      <c r="ER397" s="48"/>
      <c r="ES397" s="50"/>
    </row>
    <row r="398" spans="1:149" x14ac:dyDescent="0.15">
      <c r="A398" s="44" t="s">
        <v>300</v>
      </c>
      <c r="B398" s="44" t="s">
        <v>301</v>
      </c>
      <c r="C398" s="44" t="s">
        <v>537</v>
      </c>
      <c r="D398">
        <v>0</v>
      </c>
      <c r="E398" s="50">
        <f>[1]集計FORM!E398</f>
        <v>1731</v>
      </c>
      <c r="F398" s="50">
        <f>[1]集計FORM!F398</f>
        <v>24</v>
      </c>
      <c r="G398" s="50">
        <f>[1]集計FORM!L398</f>
        <v>65</v>
      </c>
      <c r="H398" s="50">
        <f>[1]集計FORM!R398</f>
        <v>29</v>
      </c>
      <c r="I398" s="50">
        <f>[1]集計FORM!X398</f>
        <v>54</v>
      </c>
      <c r="J398" s="50">
        <f>[1]集計FORM!AD398</f>
        <v>106</v>
      </c>
      <c r="K398" s="50">
        <f>[1]集計FORM!AJ398</f>
        <v>83</v>
      </c>
      <c r="L398" s="50">
        <f>[1]集計FORM!AP398</f>
        <v>108</v>
      </c>
      <c r="M398" s="50">
        <f>[1]集計FORM!AV398</f>
        <v>96</v>
      </c>
      <c r="N398" s="50">
        <f>[1]集計FORM!BB398</f>
        <v>111</v>
      </c>
      <c r="O398" s="50">
        <f>[1]集計FORM!BH398</f>
        <v>116</v>
      </c>
      <c r="P398" s="50">
        <f>[1]集計FORM!BN398</f>
        <v>113</v>
      </c>
      <c r="Q398" s="50">
        <f>[1]集計FORM!BT398</f>
        <v>123</v>
      </c>
      <c r="R398" s="50">
        <f>[1]集計FORM!BZ398</f>
        <v>81</v>
      </c>
      <c r="S398" s="50">
        <f>[1]集計FORM!CF398</f>
        <v>110</v>
      </c>
      <c r="T398" s="50">
        <f>[1]集計FORM!CL398</f>
        <v>151</v>
      </c>
      <c r="U398" s="50">
        <f>[1]集計FORM!CR398</f>
        <v>130</v>
      </c>
      <c r="V398" s="50">
        <f>[1]集計FORM!CX398</f>
        <v>115</v>
      </c>
      <c r="W398" s="50">
        <f>[1]集計FORM!DD398</f>
        <v>71</v>
      </c>
      <c r="X398" s="50">
        <f>[1]集計FORM!DJ398</f>
        <v>37</v>
      </c>
      <c r="Y398" s="50">
        <f>[1]集計FORM!DP398</f>
        <v>7</v>
      </c>
      <c r="Z398" s="50">
        <f>[1]集計FORM!DV398</f>
        <v>1</v>
      </c>
      <c r="AA398" s="50">
        <f>[1]集計FORM!EB398</f>
        <v>0</v>
      </c>
      <c r="AB398" s="50">
        <f>[1]集計FORM!EH398</f>
        <v>0</v>
      </c>
      <c r="AC398" s="50">
        <f t="shared" si="6"/>
        <v>1</v>
      </c>
      <c r="AD398" s="50">
        <f>[1]集計FORM!EK398</f>
        <v>118</v>
      </c>
      <c r="AE398" s="50">
        <f>[1]集計FORM!EL398</f>
        <v>991</v>
      </c>
      <c r="AF398" s="50">
        <f>[1]集計FORM!EM398</f>
        <v>622</v>
      </c>
      <c r="AG398" s="50">
        <f>[1]集計FORM!EO398</f>
        <v>6.8</v>
      </c>
      <c r="AH398" s="50">
        <f>[1]集計FORM!EP398</f>
        <v>57.3</v>
      </c>
      <c r="AI398" s="50">
        <f>[1]集計FORM!EQ398</f>
        <v>35.9</v>
      </c>
      <c r="AJ398" s="48">
        <f>[1]集計FORM!ER398</f>
        <v>51.6</v>
      </c>
      <c r="AK398" s="50">
        <f>[1]集計FORM!ES398</f>
        <v>101</v>
      </c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  <c r="DX398" s="50"/>
      <c r="DY398" s="50"/>
      <c r="DZ398" s="50"/>
      <c r="EA398" s="50"/>
      <c r="EB398" s="50"/>
      <c r="EC398" s="50"/>
      <c r="ED398" s="50"/>
      <c r="EE398" s="50"/>
      <c r="EF398" s="50"/>
      <c r="EG398" s="50"/>
      <c r="EH398" s="50"/>
      <c r="EI398" s="50"/>
      <c r="EJ398" s="50"/>
      <c r="EK398" s="50"/>
      <c r="EL398" s="50"/>
      <c r="EM398" s="50"/>
      <c r="EN398" s="50"/>
      <c r="EO398" s="50"/>
      <c r="EP398" s="50"/>
      <c r="EQ398" s="50"/>
      <c r="ER398" s="48"/>
      <c r="ES398" s="50"/>
    </row>
    <row r="399" spans="1:149" x14ac:dyDescent="0.15">
      <c r="A399" s="44" t="s">
        <v>300</v>
      </c>
      <c r="B399" s="44" t="s">
        <v>301</v>
      </c>
      <c r="C399" s="44" t="s">
        <v>537</v>
      </c>
      <c r="D399">
        <v>1</v>
      </c>
      <c r="E399" s="50">
        <f>[1]集計FORM!E399</f>
        <v>822</v>
      </c>
      <c r="F399" s="50">
        <f>[1]集計FORM!F399</f>
        <v>16</v>
      </c>
      <c r="G399" s="50">
        <f>[1]集計FORM!L399</f>
        <v>37</v>
      </c>
      <c r="H399" s="50">
        <f>[1]集計FORM!R399</f>
        <v>16</v>
      </c>
      <c r="I399" s="50">
        <f>[1]集計FORM!X399</f>
        <v>31</v>
      </c>
      <c r="J399" s="50">
        <f>[1]集計FORM!AD399</f>
        <v>43</v>
      </c>
      <c r="K399" s="50">
        <f>[1]集計FORM!AJ399</f>
        <v>39</v>
      </c>
      <c r="L399" s="50">
        <f>[1]集計FORM!AP399</f>
        <v>54</v>
      </c>
      <c r="M399" s="50">
        <f>[1]集計FORM!AV399</f>
        <v>50</v>
      </c>
      <c r="N399" s="50">
        <f>[1]集計FORM!BB399</f>
        <v>56</v>
      </c>
      <c r="O399" s="50">
        <f>[1]集計FORM!BH399</f>
        <v>63</v>
      </c>
      <c r="P399" s="50">
        <f>[1]集計FORM!BN399</f>
        <v>54</v>
      </c>
      <c r="Q399" s="50">
        <f>[1]集計FORM!BT399</f>
        <v>64</v>
      </c>
      <c r="R399" s="50">
        <f>[1]集計FORM!BZ399</f>
        <v>42</v>
      </c>
      <c r="S399" s="50">
        <f>[1]集計FORM!CF399</f>
        <v>47</v>
      </c>
      <c r="T399" s="50">
        <f>[1]集計FORM!CL399</f>
        <v>73</v>
      </c>
      <c r="U399" s="50">
        <f>[1]集計FORM!CR399</f>
        <v>62</v>
      </c>
      <c r="V399" s="50">
        <f>[1]集計FORM!CX399</f>
        <v>44</v>
      </c>
      <c r="W399" s="50">
        <f>[1]集計FORM!DD399</f>
        <v>19</v>
      </c>
      <c r="X399" s="50">
        <f>[1]集計FORM!DJ399</f>
        <v>11</v>
      </c>
      <c r="Y399" s="50">
        <f>[1]集計FORM!DP399</f>
        <v>1</v>
      </c>
      <c r="Z399" s="50">
        <f>[1]集計FORM!DV399</f>
        <v>0</v>
      </c>
      <c r="AA399" s="50">
        <f>[1]集計FORM!EB399</f>
        <v>0</v>
      </c>
      <c r="AB399" s="50">
        <f>[1]集計FORM!EH399</f>
        <v>0</v>
      </c>
      <c r="AC399" s="50">
        <f t="shared" si="6"/>
        <v>0</v>
      </c>
      <c r="AD399" s="50">
        <f>[1]集計FORM!EK399</f>
        <v>69</v>
      </c>
      <c r="AE399" s="50">
        <f>[1]集計FORM!EL399</f>
        <v>496</v>
      </c>
      <c r="AF399" s="50">
        <f>[1]集計FORM!EM399</f>
        <v>257</v>
      </c>
      <c r="AG399" s="50">
        <f>[1]集計FORM!EO399</f>
        <v>8.4</v>
      </c>
      <c r="AH399" s="50">
        <f>[1]集計FORM!EP399</f>
        <v>60.3</v>
      </c>
      <c r="AI399" s="50">
        <f>[1]集計FORM!EQ399</f>
        <v>31.3</v>
      </c>
      <c r="AJ399" s="48">
        <f>[1]集計FORM!ER399</f>
        <v>49.3</v>
      </c>
      <c r="AK399" s="50">
        <f>[1]集計FORM!ES399</f>
        <v>0</v>
      </c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K399" s="50"/>
      <c r="EL399" s="50"/>
      <c r="EM399" s="50"/>
      <c r="EN399" s="50"/>
      <c r="EO399" s="50"/>
      <c r="EP399" s="50"/>
      <c r="EQ399" s="50"/>
      <c r="ER399" s="48"/>
      <c r="ES399" s="50"/>
    </row>
    <row r="400" spans="1:149" x14ac:dyDescent="0.15">
      <c r="A400" s="44" t="s">
        <v>300</v>
      </c>
      <c r="B400" s="44" t="s">
        <v>301</v>
      </c>
      <c r="C400" s="44" t="s">
        <v>537</v>
      </c>
      <c r="D400">
        <v>2</v>
      </c>
      <c r="E400" s="50">
        <f>[1]集計FORM!E400</f>
        <v>909</v>
      </c>
      <c r="F400" s="50">
        <f>[1]集計FORM!F400</f>
        <v>8</v>
      </c>
      <c r="G400" s="50">
        <f>[1]集計FORM!L400</f>
        <v>28</v>
      </c>
      <c r="H400" s="50">
        <f>[1]集計FORM!R400</f>
        <v>13</v>
      </c>
      <c r="I400" s="50">
        <f>[1]集計FORM!X400</f>
        <v>23</v>
      </c>
      <c r="J400" s="50">
        <f>[1]集計FORM!AD400</f>
        <v>63</v>
      </c>
      <c r="K400" s="50">
        <f>[1]集計FORM!AJ400</f>
        <v>44</v>
      </c>
      <c r="L400" s="50">
        <f>[1]集計FORM!AP400</f>
        <v>54</v>
      </c>
      <c r="M400" s="50">
        <f>[1]集計FORM!AV400</f>
        <v>46</v>
      </c>
      <c r="N400" s="50">
        <f>[1]集計FORM!BB400</f>
        <v>55</v>
      </c>
      <c r="O400" s="50">
        <f>[1]集計FORM!BH400</f>
        <v>53</v>
      </c>
      <c r="P400" s="50">
        <f>[1]集計FORM!BN400</f>
        <v>59</v>
      </c>
      <c r="Q400" s="50">
        <f>[1]集計FORM!BT400</f>
        <v>59</v>
      </c>
      <c r="R400" s="50">
        <f>[1]集計FORM!BZ400</f>
        <v>39</v>
      </c>
      <c r="S400" s="50">
        <f>[1]集計FORM!CF400</f>
        <v>63</v>
      </c>
      <c r="T400" s="50">
        <f>[1]集計FORM!CL400</f>
        <v>78</v>
      </c>
      <c r="U400" s="50">
        <f>[1]集計FORM!CR400</f>
        <v>68</v>
      </c>
      <c r="V400" s="50">
        <f>[1]集計FORM!CX400</f>
        <v>71</v>
      </c>
      <c r="W400" s="50">
        <f>[1]集計FORM!DD400</f>
        <v>52</v>
      </c>
      <c r="X400" s="50">
        <f>[1]集計FORM!DJ400</f>
        <v>26</v>
      </c>
      <c r="Y400" s="50">
        <f>[1]集計FORM!DP400</f>
        <v>6</v>
      </c>
      <c r="Z400" s="50">
        <f>[1]集計FORM!DV400</f>
        <v>1</v>
      </c>
      <c r="AA400" s="50">
        <f>[1]集計FORM!EB400</f>
        <v>0</v>
      </c>
      <c r="AB400" s="50">
        <f>[1]集計FORM!EH400</f>
        <v>0</v>
      </c>
      <c r="AC400" s="50">
        <f t="shared" si="6"/>
        <v>1</v>
      </c>
      <c r="AD400" s="50">
        <f>[1]集計FORM!EK400</f>
        <v>49</v>
      </c>
      <c r="AE400" s="50">
        <f>[1]集計FORM!EL400</f>
        <v>495</v>
      </c>
      <c r="AF400" s="50">
        <f>[1]集計FORM!EM400</f>
        <v>365</v>
      </c>
      <c r="AG400" s="50">
        <f>[1]集計FORM!EO400</f>
        <v>5.4</v>
      </c>
      <c r="AH400" s="50">
        <f>[1]集計FORM!EP400</f>
        <v>54.5</v>
      </c>
      <c r="AI400" s="50">
        <f>[1]集計FORM!EQ400</f>
        <v>40.200000000000003</v>
      </c>
      <c r="AJ400" s="48">
        <f>[1]集計FORM!ER400</f>
        <v>53.8</v>
      </c>
      <c r="AK400" s="50">
        <f>[1]集計FORM!ES400</f>
        <v>0</v>
      </c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K400" s="50"/>
      <c r="EL400" s="50"/>
      <c r="EM400" s="50"/>
      <c r="EN400" s="50"/>
      <c r="EO400" s="50"/>
      <c r="EP400" s="50"/>
      <c r="EQ400" s="50"/>
      <c r="ER400" s="48"/>
      <c r="ES400" s="50"/>
    </row>
    <row r="401" spans="1:149" x14ac:dyDescent="0.15">
      <c r="A401" s="44" t="s">
        <v>302</v>
      </c>
      <c r="B401" s="44" t="s">
        <v>303</v>
      </c>
      <c r="C401" s="44" t="s">
        <v>538</v>
      </c>
      <c r="D401">
        <v>0</v>
      </c>
      <c r="E401" s="50">
        <f>[1]集計FORM!E401</f>
        <v>2461</v>
      </c>
      <c r="F401" s="50">
        <f>[1]集計FORM!F401</f>
        <v>96</v>
      </c>
      <c r="G401" s="50">
        <f>[1]集計FORM!L401</f>
        <v>68</v>
      </c>
      <c r="H401" s="50">
        <f>[1]集計FORM!R401</f>
        <v>59</v>
      </c>
      <c r="I401" s="50">
        <f>[1]集計FORM!X401</f>
        <v>55</v>
      </c>
      <c r="J401" s="50">
        <f>[1]集計FORM!AD401</f>
        <v>139</v>
      </c>
      <c r="K401" s="50">
        <f>[1]集計FORM!AJ401</f>
        <v>200</v>
      </c>
      <c r="L401" s="50">
        <f>[1]集計FORM!AP401</f>
        <v>194</v>
      </c>
      <c r="M401" s="50">
        <f>[1]集計FORM!AV401</f>
        <v>152</v>
      </c>
      <c r="N401" s="50">
        <f>[1]集計FORM!BB401</f>
        <v>151</v>
      </c>
      <c r="O401" s="50">
        <f>[1]集計FORM!BH401</f>
        <v>148</v>
      </c>
      <c r="P401" s="50">
        <f>[1]集計FORM!BN401</f>
        <v>177</v>
      </c>
      <c r="Q401" s="50">
        <f>[1]集計FORM!BT401</f>
        <v>152</v>
      </c>
      <c r="R401" s="50">
        <f>[1]集計FORM!BZ401</f>
        <v>138</v>
      </c>
      <c r="S401" s="50">
        <f>[1]集計FORM!CF401</f>
        <v>159</v>
      </c>
      <c r="T401" s="50">
        <f>[1]集計FORM!CL401</f>
        <v>172</v>
      </c>
      <c r="U401" s="50">
        <f>[1]集計FORM!CR401</f>
        <v>151</v>
      </c>
      <c r="V401" s="50">
        <f>[1]集計FORM!CX401</f>
        <v>113</v>
      </c>
      <c r="W401" s="50">
        <f>[1]集計FORM!DD401</f>
        <v>79</v>
      </c>
      <c r="X401" s="50">
        <f>[1]集計FORM!DJ401</f>
        <v>38</v>
      </c>
      <c r="Y401" s="50">
        <f>[1]集計FORM!DP401</f>
        <v>16</v>
      </c>
      <c r="Z401" s="50">
        <f>[1]集計FORM!DV401</f>
        <v>4</v>
      </c>
      <c r="AA401" s="50">
        <f>[1]集計FORM!EB401</f>
        <v>0</v>
      </c>
      <c r="AB401" s="50">
        <f>[1]集計FORM!EH401</f>
        <v>0</v>
      </c>
      <c r="AC401" s="50">
        <f t="shared" si="6"/>
        <v>4</v>
      </c>
      <c r="AD401" s="50">
        <f>[1]集計FORM!EK401</f>
        <v>223</v>
      </c>
      <c r="AE401" s="50">
        <f>[1]集計FORM!EL401</f>
        <v>1506</v>
      </c>
      <c r="AF401" s="50">
        <f>[1]集計FORM!EM401</f>
        <v>732</v>
      </c>
      <c r="AG401" s="50">
        <f>[1]集計FORM!EO401</f>
        <v>9.1</v>
      </c>
      <c r="AH401" s="50">
        <f>[1]集計FORM!EP401</f>
        <v>61.2</v>
      </c>
      <c r="AI401" s="50">
        <f>[1]集計FORM!EQ401</f>
        <v>29.7</v>
      </c>
      <c r="AJ401" s="48">
        <f>[1]集計FORM!ER401</f>
        <v>48.2</v>
      </c>
      <c r="AK401" s="50">
        <f>[1]集計FORM!ES401</f>
        <v>103</v>
      </c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0"/>
      <c r="EL401" s="50"/>
      <c r="EM401" s="50"/>
      <c r="EN401" s="50"/>
      <c r="EO401" s="50"/>
      <c r="EP401" s="50"/>
      <c r="EQ401" s="50"/>
      <c r="ER401" s="48"/>
      <c r="ES401" s="50"/>
    </row>
    <row r="402" spans="1:149" x14ac:dyDescent="0.15">
      <c r="A402" s="44" t="s">
        <v>302</v>
      </c>
      <c r="B402" s="44" t="s">
        <v>303</v>
      </c>
      <c r="C402" s="44" t="s">
        <v>538</v>
      </c>
      <c r="D402">
        <v>1</v>
      </c>
      <c r="E402" s="50">
        <f>[1]集計FORM!E402</f>
        <v>1161</v>
      </c>
      <c r="F402" s="50">
        <f>[1]集計FORM!F402</f>
        <v>49</v>
      </c>
      <c r="G402" s="50">
        <f>[1]集計FORM!L402</f>
        <v>35</v>
      </c>
      <c r="H402" s="50">
        <f>[1]集計FORM!R402</f>
        <v>32</v>
      </c>
      <c r="I402" s="50">
        <f>[1]集計FORM!X402</f>
        <v>29</v>
      </c>
      <c r="J402" s="50">
        <f>[1]集計FORM!AD402</f>
        <v>57</v>
      </c>
      <c r="K402" s="50">
        <f>[1]集計FORM!AJ402</f>
        <v>112</v>
      </c>
      <c r="L402" s="50">
        <f>[1]集計FORM!AP402</f>
        <v>95</v>
      </c>
      <c r="M402" s="50">
        <f>[1]集計FORM!AV402</f>
        <v>72</v>
      </c>
      <c r="N402" s="50">
        <f>[1]集計FORM!BB402</f>
        <v>76</v>
      </c>
      <c r="O402" s="50">
        <f>[1]集計FORM!BH402</f>
        <v>78</v>
      </c>
      <c r="P402" s="50">
        <f>[1]集計FORM!BN402</f>
        <v>84</v>
      </c>
      <c r="Q402" s="50">
        <f>[1]集計FORM!BT402</f>
        <v>84</v>
      </c>
      <c r="R402" s="50">
        <f>[1]集計FORM!BZ402</f>
        <v>66</v>
      </c>
      <c r="S402" s="50">
        <f>[1]集計FORM!CF402</f>
        <v>73</v>
      </c>
      <c r="T402" s="50">
        <f>[1]集計FORM!CL402</f>
        <v>87</v>
      </c>
      <c r="U402" s="50">
        <f>[1]集計FORM!CR402</f>
        <v>60</v>
      </c>
      <c r="V402" s="50">
        <f>[1]集計FORM!CX402</f>
        <v>38</v>
      </c>
      <c r="W402" s="50">
        <f>[1]集計FORM!DD402</f>
        <v>28</v>
      </c>
      <c r="X402" s="50">
        <f>[1]集計FORM!DJ402</f>
        <v>3</v>
      </c>
      <c r="Y402" s="50">
        <f>[1]集計FORM!DP402</f>
        <v>2</v>
      </c>
      <c r="Z402" s="50">
        <f>[1]集計FORM!DV402</f>
        <v>1</v>
      </c>
      <c r="AA402" s="50">
        <f>[1]集計FORM!EB402</f>
        <v>0</v>
      </c>
      <c r="AB402" s="50">
        <f>[1]集計FORM!EH402</f>
        <v>0</v>
      </c>
      <c r="AC402" s="50">
        <f t="shared" si="6"/>
        <v>1</v>
      </c>
      <c r="AD402" s="50">
        <f>[1]集計FORM!EK402</f>
        <v>116</v>
      </c>
      <c r="AE402" s="50">
        <f>[1]集計FORM!EL402</f>
        <v>753</v>
      </c>
      <c r="AF402" s="50">
        <f>[1]集計FORM!EM402</f>
        <v>292</v>
      </c>
      <c r="AG402" s="50">
        <f>[1]集計FORM!EO402</f>
        <v>10</v>
      </c>
      <c r="AH402" s="50">
        <f>[1]集計FORM!EP402</f>
        <v>64.900000000000006</v>
      </c>
      <c r="AI402" s="50">
        <f>[1]集計FORM!EQ402</f>
        <v>25.2</v>
      </c>
      <c r="AJ402" s="48">
        <f>[1]集計FORM!ER402</f>
        <v>45.8</v>
      </c>
      <c r="AK402" s="50">
        <f>[1]集計FORM!ES402</f>
        <v>0</v>
      </c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K402" s="50"/>
      <c r="EL402" s="50"/>
      <c r="EM402" s="50"/>
      <c r="EN402" s="50"/>
      <c r="EO402" s="50"/>
      <c r="EP402" s="50"/>
      <c r="EQ402" s="50"/>
      <c r="ER402" s="48"/>
      <c r="ES402" s="50"/>
    </row>
    <row r="403" spans="1:149" x14ac:dyDescent="0.15">
      <c r="A403" s="44" t="s">
        <v>302</v>
      </c>
      <c r="B403" s="44" t="s">
        <v>303</v>
      </c>
      <c r="C403" s="44" t="s">
        <v>538</v>
      </c>
      <c r="D403">
        <v>2</v>
      </c>
      <c r="E403" s="50">
        <f>[1]集計FORM!E403</f>
        <v>1300</v>
      </c>
      <c r="F403" s="50">
        <f>[1]集計FORM!F403</f>
        <v>47</v>
      </c>
      <c r="G403" s="50">
        <f>[1]集計FORM!L403</f>
        <v>33</v>
      </c>
      <c r="H403" s="50">
        <f>[1]集計FORM!R403</f>
        <v>27</v>
      </c>
      <c r="I403" s="50">
        <f>[1]集計FORM!X403</f>
        <v>26</v>
      </c>
      <c r="J403" s="50">
        <f>[1]集計FORM!AD403</f>
        <v>82</v>
      </c>
      <c r="K403" s="50">
        <f>[1]集計FORM!AJ403</f>
        <v>88</v>
      </c>
      <c r="L403" s="50">
        <f>[1]集計FORM!AP403</f>
        <v>99</v>
      </c>
      <c r="M403" s="50">
        <f>[1]集計FORM!AV403</f>
        <v>80</v>
      </c>
      <c r="N403" s="50">
        <f>[1]集計FORM!BB403</f>
        <v>75</v>
      </c>
      <c r="O403" s="50">
        <f>[1]集計FORM!BH403</f>
        <v>70</v>
      </c>
      <c r="P403" s="50">
        <f>[1]集計FORM!BN403</f>
        <v>93</v>
      </c>
      <c r="Q403" s="50">
        <f>[1]集計FORM!BT403</f>
        <v>68</v>
      </c>
      <c r="R403" s="50">
        <f>[1]集計FORM!BZ403</f>
        <v>72</v>
      </c>
      <c r="S403" s="50">
        <f>[1]集計FORM!CF403</f>
        <v>86</v>
      </c>
      <c r="T403" s="50">
        <f>[1]集計FORM!CL403</f>
        <v>85</v>
      </c>
      <c r="U403" s="50">
        <f>[1]集計FORM!CR403</f>
        <v>91</v>
      </c>
      <c r="V403" s="50">
        <f>[1]集計FORM!CX403</f>
        <v>75</v>
      </c>
      <c r="W403" s="50">
        <f>[1]集計FORM!DD403</f>
        <v>51</v>
      </c>
      <c r="X403" s="50">
        <f>[1]集計FORM!DJ403</f>
        <v>35</v>
      </c>
      <c r="Y403" s="50">
        <f>[1]集計FORM!DP403</f>
        <v>14</v>
      </c>
      <c r="Z403" s="50">
        <f>[1]集計FORM!DV403</f>
        <v>3</v>
      </c>
      <c r="AA403" s="50">
        <f>[1]集計FORM!EB403</f>
        <v>0</v>
      </c>
      <c r="AB403" s="50">
        <f>[1]集計FORM!EH403</f>
        <v>0</v>
      </c>
      <c r="AC403" s="50">
        <f t="shared" si="6"/>
        <v>3</v>
      </c>
      <c r="AD403" s="50">
        <f>[1]集計FORM!EK403</f>
        <v>107</v>
      </c>
      <c r="AE403" s="50">
        <f>[1]集計FORM!EL403</f>
        <v>753</v>
      </c>
      <c r="AF403" s="50">
        <f>[1]集計FORM!EM403</f>
        <v>440</v>
      </c>
      <c r="AG403" s="50">
        <f>[1]集計FORM!EO403</f>
        <v>8.1999999999999993</v>
      </c>
      <c r="AH403" s="50">
        <f>[1]集計FORM!EP403</f>
        <v>57.9</v>
      </c>
      <c r="AI403" s="50">
        <f>[1]集計FORM!EQ403</f>
        <v>33.799999999999997</v>
      </c>
      <c r="AJ403" s="48">
        <f>[1]集計FORM!ER403</f>
        <v>50.3</v>
      </c>
      <c r="AK403" s="50">
        <f>[1]集計FORM!ES403</f>
        <v>0</v>
      </c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  <c r="EN403" s="50"/>
      <c r="EO403" s="50"/>
      <c r="EP403" s="50"/>
      <c r="EQ403" s="50"/>
      <c r="ER403" s="48"/>
      <c r="ES403" s="50"/>
    </row>
    <row r="404" spans="1:149" x14ac:dyDescent="0.15">
      <c r="A404" s="44" t="s">
        <v>304</v>
      </c>
      <c r="B404" s="44" t="s">
        <v>305</v>
      </c>
      <c r="C404" s="44" t="s">
        <v>539</v>
      </c>
      <c r="D404">
        <v>0</v>
      </c>
      <c r="E404" s="50">
        <f>[1]集計FORM!E404</f>
        <v>7058</v>
      </c>
      <c r="F404" s="50">
        <f>[1]集計FORM!F404</f>
        <v>232</v>
      </c>
      <c r="G404" s="50">
        <f>[1]集計FORM!L404</f>
        <v>270</v>
      </c>
      <c r="H404" s="50">
        <f>[1]集計FORM!R404</f>
        <v>251</v>
      </c>
      <c r="I404" s="50">
        <f>[1]集計FORM!X404</f>
        <v>262</v>
      </c>
      <c r="J404" s="50">
        <f>[1]集計FORM!AD404</f>
        <v>338</v>
      </c>
      <c r="K404" s="50">
        <f>[1]集計FORM!AJ404</f>
        <v>381</v>
      </c>
      <c r="L404" s="50">
        <f>[1]集計FORM!AP404</f>
        <v>368</v>
      </c>
      <c r="M404" s="50">
        <f>[1]集計FORM!AV404</f>
        <v>432</v>
      </c>
      <c r="N404" s="50">
        <f>[1]集計FORM!BB404</f>
        <v>475</v>
      </c>
      <c r="O404" s="50">
        <f>[1]集計FORM!BH404</f>
        <v>562</v>
      </c>
      <c r="P404" s="50">
        <f>[1]集計FORM!BN404</f>
        <v>483</v>
      </c>
      <c r="Q404" s="50">
        <f>[1]集計FORM!BT404</f>
        <v>471</v>
      </c>
      <c r="R404" s="50">
        <f>[1]集計FORM!BZ404</f>
        <v>410</v>
      </c>
      <c r="S404" s="50">
        <f>[1]集計FORM!CF404</f>
        <v>452</v>
      </c>
      <c r="T404" s="50">
        <f>[1]集計FORM!CL404</f>
        <v>570</v>
      </c>
      <c r="U404" s="50">
        <f>[1]集計FORM!CR404</f>
        <v>383</v>
      </c>
      <c r="V404" s="50">
        <f>[1]集計FORM!CX404</f>
        <v>338</v>
      </c>
      <c r="W404" s="50">
        <f>[1]集計FORM!DD404</f>
        <v>235</v>
      </c>
      <c r="X404" s="50">
        <f>[1]集計FORM!DJ404</f>
        <v>118</v>
      </c>
      <c r="Y404" s="50">
        <f>[1]集計FORM!DP404</f>
        <v>20</v>
      </c>
      <c r="Z404" s="50">
        <f>[1]集計FORM!DV404</f>
        <v>6</v>
      </c>
      <c r="AA404" s="50">
        <f>[1]集計FORM!EB404</f>
        <v>1</v>
      </c>
      <c r="AB404" s="50">
        <f>[1]集計FORM!EH404</f>
        <v>0</v>
      </c>
      <c r="AC404" s="50">
        <f t="shared" si="6"/>
        <v>7</v>
      </c>
      <c r="AD404" s="50">
        <f>[1]集計FORM!EK404</f>
        <v>753</v>
      </c>
      <c r="AE404" s="50">
        <f>[1]集計FORM!EL404</f>
        <v>4182</v>
      </c>
      <c r="AF404" s="50">
        <f>[1]集計FORM!EM404</f>
        <v>2123</v>
      </c>
      <c r="AG404" s="50">
        <f>[1]集計FORM!EO404</f>
        <v>10.7</v>
      </c>
      <c r="AH404" s="50">
        <f>[1]集計FORM!EP404</f>
        <v>59.3</v>
      </c>
      <c r="AI404" s="50">
        <f>[1]集計FORM!EQ404</f>
        <v>30.1</v>
      </c>
      <c r="AJ404" s="48">
        <f>[1]集計FORM!ER404</f>
        <v>48.4</v>
      </c>
      <c r="AK404" s="50">
        <f>[1]集計FORM!ES404</f>
        <v>105</v>
      </c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K404" s="50"/>
      <c r="EL404" s="50"/>
      <c r="EM404" s="50"/>
      <c r="EN404" s="50"/>
      <c r="EO404" s="50"/>
      <c r="EP404" s="50"/>
      <c r="EQ404" s="50"/>
      <c r="ER404" s="48"/>
      <c r="ES404" s="50"/>
    </row>
    <row r="405" spans="1:149" x14ac:dyDescent="0.15">
      <c r="A405" s="44" t="s">
        <v>304</v>
      </c>
      <c r="B405" s="44" t="s">
        <v>305</v>
      </c>
      <c r="C405" s="44" t="s">
        <v>539</v>
      </c>
      <c r="D405">
        <v>1</v>
      </c>
      <c r="E405" s="50">
        <f>[1]集計FORM!E405</f>
        <v>3477</v>
      </c>
      <c r="F405" s="50">
        <f>[1]集計FORM!F405</f>
        <v>114</v>
      </c>
      <c r="G405" s="50">
        <f>[1]集計FORM!L405</f>
        <v>125</v>
      </c>
      <c r="H405" s="50">
        <f>[1]集計FORM!R405</f>
        <v>135</v>
      </c>
      <c r="I405" s="50">
        <f>[1]集計FORM!X405</f>
        <v>136</v>
      </c>
      <c r="J405" s="50">
        <f>[1]集計FORM!AD405</f>
        <v>173</v>
      </c>
      <c r="K405" s="50">
        <f>[1]集計FORM!AJ405</f>
        <v>195</v>
      </c>
      <c r="L405" s="50">
        <f>[1]集計FORM!AP405</f>
        <v>185</v>
      </c>
      <c r="M405" s="50">
        <f>[1]集計FORM!AV405</f>
        <v>231</v>
      </c>
      <c r="N405" s="50">
        <f>[1]集計FORM!BB405</f>
        <v>252</v>
      </c>
      <c r="O405" s="50">
        <f>[1]集計FORM!BH405</f>
        <v>301</v>
      </c>
      <c r="P405" s="50">
        <f>[1]集計FORM!BN405</f>
        <v>255</v>
      </c>
      <c r="Q405" s="50">
        <f>[1]集計FORM!BT405</f>
        <v>227</v>
      </c>
      <c r="R405" s="50">
        <f>[1]集計FORM!BZ405</f>
        <v>217</v>
      </c>
      <c r="S405" s="50">
        <f>[1]集計FORM!CF405</f>
        <v>256</v>
      </c>
      <c r="T405" s="50">
        <f>[1]集計FORM!CL405</f>
        <v>290</v>
      </c>
      <c r="U405" s="50">
        <f>[1]集計FORM!CR405</f>
        <v>159</v>
      </c>
      <c r="V405" s="50">
        <f>[1]集計FORM!CX405</f>
        <v>123</v>
      </c>
      <c r="W405" s="50">
        <f>[1]集計FORM!DD405</f>
        <v>69</v>
      </c>
      <c r="X405" s="50">
        <f>[1]集計FORM!DJ405</f>
        <v>30</v>
      </c>
      <c r="Y405" s="50">
        <f>[1]集計FORM!DP405</f>
        <v>4</v>
      </c>
      <c r="Z405" s="50">
        <f>[1]集計FORM!DV405</f>
        <v>0</v>
      </c>
      <c r="AA405" s="50">
        <f>[1]集計FORM!EB405</f>
        <v>0</v>
      </c>
      <c r="AB405" s="50">
        <f>[1]集計FORM!EH405</f>
        <v>0</v>
      </c>
      <c r="AC405" s="50">
        <f t="shared" si="6"/>
        <v>0</v>
      </c>
      <c r="AD405" s="50">
        <f>[1]集計FORM!EK405</f>
        <v>374</v>
      </c>
      <c r="AE405" s="50">
        <f>[1]集計FORM!EL405</f>
        <v>2172</v>
      </c>
      <c r="AF405" s="50">
        <f>[1]集計FORM!EM405</f>
        <v>931</v>
      </c>
      <c r="AG405" s="50">
        <f>[1]集計FORM!EO405</f>
        <v>10.8</v>
      </c>
      <c r="AH405" s="50">
        <f>[1]集計FORM!EP405</f>
        <v>62.5</v>
      </c>
      <c r="AI405" s="50">
        <f>[1]集計FORM!EQ405</f>
        <v>26.8</v>
      </c>
      <c r="AJ405" s="48">
        <f>[1]集計FORM!ER405</f>
        <v>46.7</v>
      </c>
      <c r="AK405" s="50">
        <f>[1]集計FORM!ES405</f>
        <v>0</v>
      </c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K405" s="50"/>
      <c r="EL405" s="50"/>
      <c r="EM405" s="50"/>
      <c r="EN405" s="50"/>
      <c r="EO405" s="50"/>
      <c r="EP405" s="50"/>
      <c r="EQ405" s="50"/>
      <c r="ER405" s="48"/>
      <c r="ES405" s="50"/>
    </row>
    <row r="406" spans="1:149" x14ac:dyDescent="0.15">
      <c r="A406" s="44" t="s">
        <v>304</v>
      </c>
      <c r="B406" s="44" t="s">
        <v>305</v>
      </c>
      <c r="C406" s="44" t="s">
        <v>539</v>
      </c>
      <c r="D406">
        <v>2</v>
      </c>
      <c r="E406" s="50">
        <f>[1]集計FORM!E406</f>
        <v>3581</v>
      </c>
      <c r="F406" s="50">
        <f>[1]集計FORM!F406</f>
        <v>118</v>
      </c>
      <c r="G406" s="50">
        <f>[1]集計FORM!L406</f>
        <v>145</v>
      </c>
      <c r="H406" s="50">
        <f>[1]集計FORM!R406</f>
        <v>116</v>
      </c>
      <c r="I406" s="50">
        <f>[1]集計FORM!X406</f>
        <v>126</v>
      </c>
      <c r="J406" s="50">
        <f>[1]集計FORM!AD406</f>
        <v>165</v>
      </c>
      <c r="K406" s="50">
        <f>[1]集計FORM!AJ406</f>
        <v>186</v>
      </c>
      <c r="L406" s="50">
        <f>[1]集計FORM!AP406</f>
        <v>183</v>
      </c>
      <c r="M406" s="50">
        <f>[1]集計FORM!AV406</f>
        <v>201</v>
      </c>
      <c r="N406" s="50">
        <f>[1]集計FORM!BB406</f>
        <v>223</v>
      </c>
      <c r="O406" s="50">
        <f>[1]集計FORM!BH406</f>
        <v>261</v>
      </c>
      <c r="P406" s="50">
        <f>[1]集計FORM!BN406</f>
        <v>228</v>
      </c>
      <c r="Q406" s="50">
        <f>[1]集計FORM!BT406</f>
        <v>244</v>
      </c>
      <c r="R406" s="50">
        <f>[1]集計FORM!BZ406</f>
        <v>193</v>
      </c>
      <c r="S406" s="50">
        <f>[1]集計FORM!CF406</f>
        <v>196</v>
      </c>
      <c r="T406" s="50">
        <f>[1]集計FORM!CL406</f>
        <v>280</v>
      </c>
      <c r="U406" s="50">
        <f>[1]集計FORM!CR406</f>
        <v>224</v>
      </c>
      <c r="V406" s="50">
        <f>[1]集計FORM!CX406</f>
        <v>215</v>
      </c>
      <c r="W406" s="50">
        <f>[1]集計FORM!DD406</f>
        <v>166</v>
      </c>
      <c r="X406" s="50">
        <f>[1]集計FORM!DJ406</f>
        <v>88</v>
      </c>
      <c r="Y406" s="50">
        <f>[1]集計FORM!DP406</f>
        <v>16</v>
      </c>
      <c r="Z406" s="50">
        <f>[1]集計FORM!DV406</f>
        <v>6</v>
      </c>
      <c r="AA406" s="50">
        <f>[1]集計FORM!EB406</f>
        <v>1</v>
      </c>
      <c r="AB406" s="50">
        <f>[1]集計FORM!EH406</f>
        <v>0</v>
      </c>
      <c r="AC406" s="50">
        <f t="shared" si="6"/>
        <v>7</v>
      </c>
      <c r="AD406" s="50">
        <f>[1]集計FORM!EK406</f>
        <v>379</v>
      </c>
      <c r="AE406" s="50">
        <f>[1]集計FORM!EL406</f>
        <v>2010</v>
      </c>
      <c r="AF406" s="50">
        <f>[1]集計FORM!EM406</f>
        <v>1192</v>
      </c>
      <c r="AG406" s="50">
        <f>[1]集計FORM!EO406</f>
        <v>10.6</v>
      </c>
      <c r="AH406" s="50">
        <f>[1]集計FORM!EP406</f>
        <v>56.1</v>
      </c>
      <c r="AI406" s="50">
        <f>[1]集計FORM!EQ406</f>
        <v>33.299999999999997</v>
      </c>
      <c r="AJ406" s="48">
        <f>[1]集計FORM!ER406</f>
        <v>50</v>
      </c>
      <c r="AK406" s="50">
        <f>[1]集計FORM!ES406</f>
        <v>0</v>
      </c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K406" s="50"/>
      <c r="EL406" s="50"/>
      <c r="EM406" s="50"/>
      <c r="EN406" s="50"/>
      <c r="EO406" s="50"/>
      <c r="EP406" s="50"/>
      <c r="EQ406" s="50"/>
      <c r="ER406" s="48"/>
      <c r="ES406" s="50"/>
    </row>
    <row r="407" spans="1:149" x14ac:dyDescent="0.15">
      <c r="A407" s="44" t="s">
        <v>306</v>
      </c>
      <c r="B407" s="44" t="s">
        <v>307</v>
      </c>
      <c r="C407" s="44" t="s">
        <v>540</v>
      </c>
      <c r="D407">
        <v>0</v>
      </c>
      <c r="E407" s="50">
        <f>[1]集計FORM!E407</f>
        <v>2999</v>
      </c>
      <c r="F407" s="50">
        <f>[1]集計FORM!F407</f>
        <v>105</v>
      </c>
      <c r="G407" s="50">
        <f>[1]集計FORM!L407</f>
        <v>96</v>
      </c>
      <c r="H407" s="50">
        <f>[1]集計FORM!R407</f>
        <v>90</v>
      </c>
      <c r="I407" s="50">
        <f>[1]集計FORM!X407</f>
        <v>105</v>
      </c>
      <c r="J407" s="50">
        <f>[1]集計FORM!AD407</f>
        <v>165</v>
      </c>
      <c r="K407" s="50">
        <f>[1]集計FORM!AJ407</f>
        <v>156</v>
      </c>
      <c r="L407" s="50">
        <f>[1]集計FORM!AP407</f>
        <v>160</v>
      </c>
      <c r="M407" s="50">
        <f>[1]集計FORM!AV407</f>
        <v>167</v>
      </c>
      <c r="N407" s="50">
        <f>[1]集計FORM!BB407</f>
        <v>186</v>
      </c>
      <c r="O407" s="50">
        <f>[1]集計FORM!BH407</f>
        <v>173</v>
      </c>
      <c r="P407" s="50">
        <f>[1]集計FORM!BN407</f>
        <v>208</v>
      </c>
      <c r="Q407" s="50">
        <f>[1]集計FORM!BT407</f>
        <v>180</v>
      </c>
      <c r="R407" s="50">
        <f>[1]集計FORM!BZ407</f>
        <v>183</v>
      </c>
      <c r="S407" s="50">
        <f>[1]集計FORM!CF407</f>
        <v>193</v>
      </c>
      <c r="T407" s="50">
        <f>[1]集計FORM!CL407</f>
        <v>263</v>
      </c>
      <c r="U407" s="50">
        <f>[1]集計FORM!CR407</f>
        <v>186</v>
      </c>
      <c r="V407" s="50">
        <f>[1]集計FORM!CX407</f>
        <v>172</v>
      </c>
      <c r="W407" s="50">
        <f>[1]集計FORM!DD407</f>
        <v>131</v>
      </c>
      <c r="X407" s="50">
        <f>[1]集計FORM!DJ407</f>
        <v>62</v>
      </c>
      <c r="Y407" s="50">
        <f>[1]集計FORM!DP407</f>
        <v>17</v>
      </c>
      <c r="Z407" s="50">
        <f>[1]集計FORM!DV407</f>
        <v>1</v>
      </c>
      <c r="AA407" s="50">
        <f>[1]集計FORM!EB407</f>
        <v>0</v>
      </c>
      <c r="AB407" s="50">
        <f>[1]集計FORM!EH407</f>
        <v>0</v>
      </c>
      <c r="AC407" s="50">
        <f t="shared" si="6"/>
        <v>1</v>
      </c>
      <c r="AD407" s="50">
        <f>[1]集計FORM!EK407</f>
        <v>291</v>
      </c>
      <c r="AE407" s="50">
        <f>[1]集計FORM!EL407</f>
        <v>1683</v>
      </c>
      <c r="AF407" s="50">
        <f>[1]集計FORM!EM407</f>
        <v>1025</v>
      </c>
      <c r="AG407" s="50">
        <f>[1]集計FORM!EO407</f>
        <v>9.6999999999999993</v>
      </c>
      <c r="AH407" s="50">
        <f>[1]集計FORM!EP407</f>
        <v>56.1</v>
      </c>
      <c r="AI407" s="50">
        <f>[1]集計FORM!EQ407</f>
        <v>34.200000000000003</v>
      </c>
      <c r="AJ407" s="48">
        <f>[1]集計FORM!ER407</f>
        <v>50.2</v>
      </c>
      <c r="AK407" s="50">
        <f>[1]集計FORM!ES407</f>
        <v>101</v>
      </c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K407" s="50"/>
      <c r="EL407" s="50"/>
      <c r="EM407" s="50"/>
      <c r="EN407" s="50"/>
      <c r="EO407" s="50"/>
      <c r="EP407" s="50"/>
      <c r="EQ407" s="50"/>
      <c r="ER407" s="48"/>
      <c r="ES407" s="50"/>
    </row>
    <row r="408" spans="1:149" x14ac:dyDescent="0.15">
      <c r="A408" s="44" t="s">
        <v>306</v>
      </c>
      <c r="B408" s="44" t="s">
        <v>307</v>
      </c>
      <c r="C408" s="44" t="s">
        <v>540</v>
      </c>
      <c r="D408">
        <v>1</v>
      </c>
      <c r="E408" s="50">
        <f>[1]集計FORM!E408</f>
        <v>1425</v>
      </c>
      <c r="F408" s="50">
        <f>[1]集計FORM!F408</f>
        <v>47</v>
      </c>
      <c r="G408" s="50">
        <f>[1]集計FORM!L408</f>
        <v>55</v>
      </c>
      <c r="H408" s="50">
        <f>[1]集計FORM!R408</f>
        <v>46</v>
      </c>
      <c r="I408" s="50">
        <f>[1]集計FORM!X408</f>
        <v>56</v>
      </c>
      <c r="J408" s="50">
        <f>[1]集計FORM!AD408</f>
        <v>80</v>
      </c>
      <c r="K408" s="50">
        <f>[1]集計FORM!AJ408</f>
        <v>86</v>
      </c>
      <c r="L408" s="50">
        <f>[1]集計FORM!AP408</f>
        <v>78</v>
      </c>
      <c r="M408" s="50">
        <f>[1]集計FORM!AV408</f>
        <v>87</v>
      </c>
      <c r="N408" s="50">
        <f>[1]集計FORM!BB408</f>
        <v>87</v>
      </c>
      <c r="O408" s="50">
        <f>[1]集計FORM!BH408</f>
        <v>80</v>
      </c>
      <c r="P408" s="50">
        <f>[1]集計FORM!BN408</f>
        <v>95</v>
      </c>
      <c r="Q408" s="50">
        <f>[1]集計FORM!BT408</f>
        <v>89</v>
      </c>
      <c r="R408" s="50">
        <f>[1]集計FORM!BZ408</f>
        <v>100</v>
      </c>
      <c r="S408" s="50">
        <f>[1]集計FORM!CF408</f>
        <v>94</v>
      </c>
      <c r="T408" s="50">
        <f>[1]集計FORM!CL408</f>
        <v>125</v>
      </c>
      <c r="U408" s="50">
        <f>[1]集計FORM!CR408</f>
        <v>82</v>
      </c>
      <c r="V408" s="50">
        <f>[1]集計FORM!CX408</f>
        <v>71</v>
      </c>
      <c r="W408" s="50">
        <f>[1]集計FORM!DD408</f>
        <v>41</v>
      </c>
      <c r="X408" s="50">
        <f>[1]集計FORM!DJ408</f>
        <v>23</v>
      </c>
      <c r="Y408" s="50">
        <f>[1]集計FORM!DP408</f>
        <v>3</v>
      </c>
      <c r="Z408" s="50">
        <f>[1]集計FORM!DV408</f>
        <v>0</v>
      </c>
      <c r="AA408" s="50">
        <f>[1]集計FORM!EB408</f>
        <v>0</v>
      </c>
      <c r="AB408" s="50">
        <f>[1]集計FORM!EH408</f>
        <v>0</v>
      </c>
      <c r="AC408" s="50">
        <f t="shared" si="6"/>
        <v>0</v>
      </c>
      <c r="AD408" s="50">
        <f>[1]集計FORM!EK408</f>
        <v>148</v>
      </c>
      <c r="AE408" s="50">
        <f>[1]集計FORM!EL408</f>
        <v>838</v>
      </c>
      <c r="AF408" s="50">
        <f>[1]集計FORM!EM408</f>
        <v>439</v>
      </c>
      <c r="AG408" s="50">
        <f>[1]集計FORM!EO408</f>
        <v>10.4</v>
      </c>
      <c r="AH408" s="50">
        <f>[1]集計FORM!EP408</f>
        <v>58.8</v>
      </c>
      <c r="AI408" s="50">
        <f>[1]集計FORM!EQ408</f>
        <v>30.8</v>
      </c>
      <c r="AJ408" s="48">
        <f>[1]集計FORM!ER408</f>
        <v>48.3</v>
      </c>
      <c r="AK408" s="50">
        <f>[1]集計FORM!ES408</f>
        <v>0</v>
      </c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K408" s="50"/>
      <c r="EL408" s="50"/>
      <c r="EM408" s="50"/>
      <c r="EN408" s="50"/>
      <c r="EO408" s="50"/>
      <c r="EP408" s="50"/>
      <c r="EQ408" s="50"/>
      <c r="ER408" s="48"/>
      <c r="ES408" s="50"/>
    </row>
    <row r="409" spans="1:149" x14ac:dyDescent="0.15">
      <c r="A409" s="44" t="s">
        <v>306</v>
      </c>
      <c r="B409" s="44" t="s">
        <v>307</v>
      </c>
      <c r="C409" s="44" t="s">
        <v>540</v>
      </c>
      <c r="D409">
        <v>2</v>
      </c>
      <c r="E409" s="50">
        <f>[1]集計FORM!E409</f>
        <v>1574</v>
      </c>
      <c r="F409" s="50">
        <f>[1]集計FORM!F409</f>
        <v>58</v>
      </c>
      <c r="G409" s="50">
        <f>[1]集計FORM!L409</f>
        <v>41</v>
      </c>
      <c r="H409" s="50">
        <f>[1]集計FORM!R409</f>
        <v>44</v>
      </c>
      <c r="I409" s="50">
        <f>[1]集計FORM!X409</f>
        <v>49</v>
      </c>
      <c r="J409" s="50">
        <f>[1]集計FORM!AD409</f>
        <v>85</v>
      </c>
      <c r="K409" s="50">
        <f>[1]集計FORM!AJ409</f>
        <v>70</v>
      </c>
      <c r="L409" s="50">
        <f>[1]集計FORM!AP409</f>
        <v>82</v>
      </c>
      <c r="M409" s="50">
        <f>[1]集計FORM!AV409</f>
        <v>80</v>
      </c>
      <c r="N409" s="50">
        <f>[1]集計FORM!BB409</f>
        <v>99</v>
      </c>
      <c r="O409" s="50">
        <f>[1]集計FORM!BH409</f>
        <v>93</v>
      </c>
      <c r="P409" s="50">
        <f>[1]集計FORM!BN409</f>
        <v>113</v>
      </c>
      <c r="Q409" s="50">
        <f>[1]集計FORM!BT409</f>
        <v>91</v>
      </c>
      <c r="R409" s="50">
        <f>[1]集計FORM!BZ409</f>
        <v>83</v>
      </c>
      <c r="S409" s="50">
        <f>[1]集計FORM!CF409</f>
        <v>99</v>
      </c>
      <c r="T409" s="50">
        <f>[1]集計FORM!CL409</f>
        <v>138</v>
      </c>
      <c r="U409" s="50">
        <f>[1]集計FORM!CR409</f>
        <v>104</v>
      </c>
      <c r="V409" s="50">
        <f>[1]集計FORM!CX409</f>
        <v>101</v>
      </c>
      <c r="W409" s="50">
        <f>[1]集計FORM!DD409</f>
        <v>90</v>
      </c>
      <c r="X409" s="50">
        <f>[1]集計FORM!DJ409</f>
        <v>39</v>
      </c>
      <c r="Y409" s="50">
        <f>[1]集計FORM!DP409</f>
        <v>14</v>
      </c>
      <c r="Z409" s="50">
        <f>[1]集計FORM!DV409</f>
        <v>1</v>
      </c>
      <c r="AA409" s="50">
        <f>[1]集計FORM!EB409</f>
        <v>0</v>
      </c>
      <c r="AB409" s="50">
        <f>[1]集計FORM!EH409</f>
        <v>0</v>
      </c>
      <c r="AC409" s="50">
        <f t="shared" si="6"/>
        <v>1</v>
      </c>
      <c r="AD409" s="50">
        <f>[1]集計FORM!EK409</f>
        <v>143</v>
      </c>
      <c r="AE409" s="50">
        <f>[1]集計FORM!EL409</f>
        <v>845</v>
      </c>
      <c r="AF409" s="50">
        <f>[1]集計FORM!EM409</f>
        <v>586</v>
      </c>
      <c r="AG409" s="50">
        <f>[1]集計FORM!EO409</f>
        <v>9.1</v>
      </c>
      <c r="AH409" s="50">
        <f>[1]集計FORM!EP409</f>
        <v>53.7</v>
      </c>
      <c r="AI409" s="50">
        <f>[1]集計FORM!EQ409</f>
        <v>37.200000000000003</v>
      </c>
      <c r="AJ409" s="48">
        <f>[1]集計FORM!ER409</f>
        <v>51.8</v>
      </c>
      <c r="AK409" s="50">
        <f>[1]集計FORM!ES409</f>
        <v>0</v>
      </c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  <c r="DX409" s="50"/>
      <c r="DY409" s="50"/>
      <c r="DZ409" s="50"/>
      <c r="EA409" s="50"/>
      <c r="EB409" s="50"/>
      <c r="EC409" s="50"/>
      <c r="ED409" s="50"/>
      <c r="EE409" s="50"/>
      <c r="EF409" s="50"/>
      <c r="EG409" s="50"/>
      <c r="EH409" s="50"/>
      <c r="EI409" s="50"/>
      <c r="EJ409" s="50"/>
      <c r="EK409" s="50"/>
      <c r="EL409" s="50"/>
      <c r="EM409" s="50"/>
      <c r="EN409" s="50"/>
      <c r="EO409" s="50"/>
      <c r="EP409" s="50"/>
      <c r="EQ409" s="50"/>
      <c r="ER409" s="48"/>
      <c r="ES409" s="50"/>
    </row>
    <row r="410" spans="1:149" x14ac:dyDescent="0.15">
      <c r="A410" s="44" t="s">
        <v>308</v>
      </c>
      <c r="B410" s="44" t="s">
        <v>309</v>
      </c>
      <c r="C410" s="44" t="s">
        <v>541</v>
      </c>
      <c r="D410">
        <v>0</v>
      </c>
      <c r="E410" s="50">
        <f>[1]集計FORM!E410</f>
        <v>9634</v>
      </c>
      <c r="F410" s="50">
        <f>[1]集計FORM!F410</f>
        <v>352</v>
      </c>
      <c r="G410" s="50">
        <f>[1]集計FORM!L410</f>
        <v>462</v>
      </c>
      <c r="H410" s="50">
        <f>[1]集計FORM!R410</f>
        <v>448</v>
      </c>
      <c r="I410" s="50">
        <f>[1]集計FORM!X410</f>
        <v>461</v>
      </c>
      <c r="J410" s="50">
        <f>[1]集計FORM!AD410</f>
        <v>522</v>
      </c>
      <c r="K410" s="50">
        <f>[1]集計FORM!AJ410</f>
        <v>583</v>
      </c>
      <c r="L410" s="50">
        <f>[1]集計FORM!AP410</f>
        <v>560</v>
      </c>
      <c r="M410" s="50">
        <f>[1]集計FORM!AV410</f>
        <v>587</v>
      </c>
      <c r="N410" s="50">
        <f>[1]集計FORM!BB410</f>
        <v>709</v>
      </c>
      <c r="O410" s="50">
        <f>[1]集計FORM!BH410</f>
        <v>782</v>
      </c>
      <c r="P410" s="50">
        <f>[1]集計FORM!BN410</f>
        <v>701</v>
      </c>
      <c r="Q410" s="50">
        <f>[1]集計FORM!BT410</f>
        <v>604</v>
      </c>
      <c r="R410" s="50">
        <f>[1]集計FORM!BZ410</f>
        <v>481</v>
      </c>
      <c r="S410" s="50">
        <f>[1]集計FORM!CF410</f>
        <v>504</v>
      </c>
      <c r="T410" s="50">
        <f>[1]集計FORM!CL410</f>
        <v>615</v>
      </c>
      <c r="U410" s="50">
        <f>[1]集計FORM!CR410</f>
        <v>487</v>
      </c>
      <c r="V410" s="50">
        <f>[1]集計FORM!CX410</f>
        <v>375</v>
      </c>
      <c r="W410" s="50">
        <f>[1]集計FORM!DD410</f>
        <v>260</v>
      </c>
      <c r="X410" s="50">
        <f>[1]集計FORM!DJ410</f>
        <v>106</v>
      </c>
      <c r="Y410" s="50">
        <f>[1]集計FORM!DP410</f>
        <v>31</v>
      </c>
      <c r="Z410" s="50">
        <f>[1]集計FORM!DV410</f>
        <v>3</v>
      </c>
      <c r="AA410" s="50">
        <f>[1]集計FORM!EB410</f>
        <v>1</v>
      </c>
      <c r="AB410" s="50">
        <f>[1]集計FORM!EH410</f>
        <v>0</v>
      </c>
      <c r="AC410" s="50">
        <f t="shared" si="6"/>
        <v>4</v>
      </c>
      <c r="AD410" s="50">
        <f>[1]集計FORM!EK410</f>
        <v>1262</v>
      </c>
      <c r="AE410" s="50">
        <f>[1]集計FORM!EL410</f>
        <v>5990</v>
      </c>
      <c r="AF410" s="50">
        <f>[1]集計FORM!EM410</f>
        <v>2382</v>
      </c>
      <c r="AG410" s="50">
        <f>[1]集計FORM!EO410</f>
        <v>13.1</v>
      </c>
      <c r="AH410" s="50">
        <f>[1]集計FORM!EP410</f>
        <v>62.2</v>
      </c>
      <c r="AI410" s="50">
        <f>[1]集計FORM!EQ410</f>
        <v>24.7</v>
      </c>
      <c r="AJ410" s="48">
        <f>[1]集計FORM!ER410</f>
        <v>45</v>
      </c>
      <c r="AK410" s="50">
        <f>[1]集計FORM!ES410</f>
        <v>108</v>
      </c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  <c r="DX410" s="50"/>
      <c r="DY410" s="50"/>
      <c r="DZ410" s="50"/>
      <c r="EA410" s="50"/>
      <c r="EB410" s="50"/>
      <c r="EC410" s="50"/>
      <c r="ED410" s="50"/>
      <c r="EE410" s="50"/>
      <c r="EF410" s="50"/>
      <c r="EG410" s="50"/>
      <c r="EH410" s="50"/>
      <c r="EI410" s="50"/>
      <c r="EJ410" s="50"/>
      <c r="EK410" s="50"/>
      <c r="EL410" s="50"/>
      <c r="EM410" s="50"/>
      <c r="EN410" s="50"/>
      <c r="EO410" s="50"/>
      <c r="EP410" s="50"/>
      <c r="EQ410" s="50"/>
      <c r="ER410" s="48"/>
      <c r="ES410" s="50"/>
    </row>
    <row r="411" spans="1:149" x14ac:dyDescent="0.15">
      <c r="A411" s="44" t="s">
        <v>308</v>
      </c>
      <c r="B411" s="44" t="s">
        <v>309</v>
      </c>
      <c r="C411" s="44" t="s">
        <v>541</v>
      </c>
      <c r="D411">
        <v>1</v>
      </c>
      <c r="E411" s="50">
        <f>[1]集計FORM!E411</f>
        <v>4552</v>
      </c>
      <c r="F411" s="50">
        <f>[1]集計FORM!F411</f>
        <v>180</v>
      </c>
      <c r="G411" s="50">
        <f>[1]集計FORM!L411</f>
        <v>226</v>
      </c>
      <c r="H411" s="50">
        <f>[1]集計FORM!R411</f>
        <v>238</v>
      </c>
      <c r="I411" s="50">
        <f>[1]集計FORM!X411</f>
        <v>230</v>
      </c>
      <c r="J411" s="50">
        <f>[1]集計FORM!AD411</f>
        <v>242</v>
      </c>
      <c r="K411" s="50">
        <f>[1]集計FORM!AJ411</f>
        <v>287</v>
      </c>
      <c r="L411" s="50">
        <f>[1]集計FORM!AP411</f>
        <v>278</v>
      </c>
      <c r="M411" s="50">
        <f>[1]集計FORM!AV411</f>
        <v>290</v>
      </c>
      <c r="N411" s="50">
        <f>[1]集計FORM!BB411</f>
        <v>348</v>
      </c>
      <c r="O411" s="50">
        <f>[1]集計FORM!BH411</f>
        <v>388</v>
      </c>
      <c r="P411" s="50">
        <f>[1]集計FORM!BN411</f>
        <v>339</v>
      </c>
      <c r="Q411" s="50">
        <f>[1]集計FORM!BT411</f>
        <v>295</v>
      </c>
      <c r="R411" s="50">
        <f>[1]集計FORM!BZ411</f>
        <v>235</v>
      </c>
      <c r="S411" s="50">
        <f>[1]集計FORM!CF411</f>
        <v>244</v>
      </c>
      <c r="T411" s="50">
        <f>[1]集計FORM!CL411</f>
        <v>297</v>
      </c>
      <c r="U411" s="50">
        <f>[1]集計FORM!CR411</f>
        <v>195</v>
      </c>
      <c r="V411" s="50">
        <f>[1]集計FORM!CX411</f>
        <v>138</v>
      </c>
      <c r="W411" s="50">
        <f>[1]集計FORM!DD411</f>
        <v>76</v>
      </c>
      <c r="X411" s="50">
        <f>[1]集計FORM!DJ411</f>
        <v>24</v>
      </c>
      <c r="Y411" s="50">
        <f>[1]集計FORM!DP411</f>
        <v>2</v>
      </c>
      <c r="Z411" s="50">
        <f>[1]集計FORM!DV411</f>
        <v>0</v>
      </c>
      <c r="AA411" s="50">
        <f>[1]集計FORM!EB411</f>
        <v>0</v>
      </c>
      <c r="AB411" s="50">
        <f>[1]集計FORM!EH411</f>
        <v>0</v>
      </c>
      <c r="AC411" s="50">
        <f t="shared" si="6"/>
        <v>0</v>
      </c>
      <c r="AD411" s="50">
        <f>[1]集計FORM!EK411</f>
        <v>644</v>
      </c>
      <c r="AE411" s="50">
        <f>[1]集計FORM!EL411</f>
        <v>2932</v>
      </c>
      <c r="AF411" s="50">
        <f>[1]集計FORM!EM411</f>
        <v>976</v>
      </c>
      <c r="AG411" s="50">
        <f>[1]集計FORM!EO411</f>
        <v>14.1</v>
      </c>
      <c r="AH411" s="50">
        <f>[1]集計FORM!EP411</f>
        <v>64.400000000000006</v>
      </c>
      <c r="AI411" s="50">
        <f>[1]集計FORM!EQ411</f>
        <v>21.4</v>
      </c>
      <c r="AJ411" s="48">
        <f>[1]集計FORM!ER411</f>
        <v>43.2</v>
      </c>
      <c r="AK411" s="50">
        <f>[1]集計FORM!ES411</f>
        <v>0</v>
      </c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  <c r="DL411" s="50"/>
      <c r="DM411" s="50"/>
      <c r="DN411" s="50"/>
      <c r="DO411" s="50"/>
      <c r="DP411" s="50"/>
      <c r="DQ411" s="50"/>
      <c r="DR411" s="50"/>
      <c r="DS411" s="50"/>
      <c r="DT411" s="50"/>
      <c r="DU411" s="50"/>
      <c r="DV411" s="50"/>
      <c r="DW411" s="50"/>
      <c r="DX411" s="50"/>
      <c r="DY411" s="50"/>
      <c r="DZ411" s="50"/>
      <c r="EA411" s="50"/>
      <c r="EB411" s="50"/>
      <c r="EC411" s="50"/>
      <c r="ED411" s="50"/>
      <c r="EE411" s="50"/>
      <c r="EF411" s="50"/>
      <c r="EG411" s="50"/>
      <c r="EH411" s="50"/>
      <c r="EI411" s="50"/>
      <c r="EJ411" s="50"/>
      <c r="EK411" s="50"/>
      <c r="EL411" s="50"/>
      <c r="EM411" s="50"/>
      <c r="EN411" s="50"/>
      <c r="EO411" s="50"/>
      <c r="EP411" s="50"/>
      <c r="EQ411" s="50"/>
      <c r="ER411" s="48"/>
      <c r="ES411" s="50"/>
    </row>
    <row r="412" spans="1:149" x14ac:dyDescent="0.15">
      <c r="A412" s="44" t="s">
        <v>308</v>
      </c>
      <c r="B412" s="44" t="s">
        <v>309</v>
      </c>
      <c r="C412" s="44" t="s">
        <v>541</v>
      </c>
      <c r="D412">
        <v>2</v>
      </c>
      <c r="E412" s="50">
        <f>[1]集計FORM!E412</f>
        <v>5082</v>
      </c>
      <c r="F412" s="50">
        <f>[1]集計FORM!F412</f>
        <v>172</v>
      </c>
      <c r="G412" s="50">
        <f>[1]集計FORM!L412</f>
        <v>236</v>
      </c>
      <c r="H412" s="50">
        <f>[1]集計FORM!R412</f>
        <v>210</v>
      </c>
      <c r="I412" s="50">
        <f>[1]集計FORM!X412</f>
        <v>231</v>
      </c>
      <c r="J412" s="50">
        <f>[1]集計FORM!AD412</f>
        <v>280</v>
      </c>
      <c r="K412" s="50">
        <f>[1]集計FORM!AJ412</f>
        <v>296</v>
      </c>
      <c r="L412" s="50">
        <f>[1]集計FORM!AP412</f>
        <v>282</v>
      </c>
      <c r="M412" s="50">
        <f>[1]集計FORM!AV412</f>
        <v>297</v>
      </c>
      <c r="N412" s="50">
        <f>[1]集計FORM!BB412</f>
        <v>361</v>
      </c>
      <c r="O412" s="50">
        <f>[1]集計FORM!BH412</f>
        <v>394</v>
      </c>
      <c r="P412" s="50">
        <f>[1]集計FORM!BN412</f>
        <v>362</v>
      </c>
      <c r="Q412" s="50">
        <f>[1]集計FORM!BT412</f>
        <v>309</v>
      </c>
      <c r="R412" s="50">
        <f>[1]集計FORM!BZ412</f>
        <v>246</v>
      </c>
      <c r="S412" s="50">
        <f>[1]集計FORM!CF412</f>
        <v>260</v>
      </c>
      <c r="T412" s="50">
        <f>[1]集計FORM!CL412</f>
        <v>318</v>
      </c>
      <c r="U412" s="50">
        <f>[1]集計FORM!CR412</f>
        <v>292</v>
      </c>
      <c r="V412" s="50">
        <f>[1]集計FORM!CX412</f>
        <v>237</v>
      </c>
      <c r="W412" s="50">
        <f>[1]集計FORM!DD412</f>
        <v>184</v>
      </c>
      <c r="X412" s="50">
        <f>[1]集計FORM!DJ412</f>
        <v>82</v>
      </c>
      <c r="Y412" s="50">
        <f>[1]集計FORM!DP412</f>
        <v>29</v>
      </c>
      <c r="Z412" s="50">
        <f>[1]集計FORM!DV412</f>
        <v>3</v>
      </c>
      <c r="AA412" s="50">
        <f>[1]集計FORM!EB412</f>
        <v>1</v>
      </c>
      <c r="AB412" s="50">
        <f>[1]集計FORM!EH412</f>
        <v>0</v>
      </c>
      <c r="AC412" s="50">
        <f t="shared" si="6"/>
        <v>4</v>
      </c>
      <c r="AD412" s="50">
        <f>[1]集計FORM!EK412</f>
        <v>618</v>
      </c>
      <c r="AE412" s="50">
        <f>[1]集計FORM!EL412</f>
        <v>3058</v>
      </c>
      <c r="AF412" s="50">
        <f>[1]集計FORM!EM412</f>
        <v>1406</v>
      </c>
      <c r="AG412" s="50">
        <f>[1]集計FORM!EO412</f>
        <v>12.2</v>
      </c>
      <c r="AH412" s="50">
        <f>[1]集計FORM!EP412</f>
        <v>60.2</v>
      </c>
      <c r="AI412" s="50">
        <f>[1]集計FORM!EQ412</f>
        <v>27.7</v>
      </c>
      <c r="AJ412" s="48">
        <f>[1]集計FORM!ER412</f>
        <v>46.6</v>
      </c>
      <c r="AK412" s="50">
        <f>[1]集計FORM!ES412</f>
        <v>0</v>
      </c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  <c r="DL412" s="50"/>
      <c r="DM412" s="50"/>
      <c r="DN412" s="50"/>
      <c r="DO412" s="50"/>
      <c r="DP412" s="50"/>
      <c r="DQ412" s="50"/>
      <c r="DR412" s="50"/>
      <c r="DS412" s="50"/>
      <c r="DT412" s="50"/>
      <c r="DU412" s="50"/>
      <c r="DV412" s="50"/>
      <c r="DW412" s="50"/>
      <c r="DX412" s="50"/>
      <c r="DY412" s="50"/>
      <c r="DZ412" s="50"/>
      <c r="EA412" s="50"/>
      <c r="EB412" s="50"/>
      <c r="EC412" s="50"/>
      <c r="ED412" s="50"/>
      <c r="EE412" s="50"/>
      <c r="EF412" s="50"/>
      <c r="EG412" s="50"/>
      <c r="EH412" s="50"/>
      <c r="EI412" s="50"/>
      <c r="EJ412" s="50"/>
      <c r="EK412" s="50"/>
      <c r="EL412" s="50"/>
      <c r="EM412" s="50"/>
      <c r="EN412" s="50"/>
      <c r="EO412" s="50"/>
      <c r="EP412" s="50"/>
      <c r="EQ412" s="50"/>
      <c r="ER412" s="48"/>
      <c r="ES412" s="50"/>
    </row>
    <row r="413" spans="1:149" x14ac:dyDescent="0.15">
      <c r="A413" s="44" t="s">
        <v>310</v>
      </c>
      <c r="B413" s="44" t="s">
        <v>311</v>
      </c>
      <c r="C413" s="44" t="s">
        <v>542</v>
      </c>
      <c r="D413">
        <v>0</v>
      </c>
      <c r="E413" s="50">
        <f>[1]集計FORM!E413</f>
        <v>4529</v>
      </c>
      <c r="F413" s="50">
        <f>[1]集計FORM!F413</f>
        <v>114</v>
      </c>
      <c r="G413" s="50">
        <f>[1]集計FORM!L413</f>
        <v>109</v>
      </c>
      <c r="H413" s="50">
        <f>[1]集計FORM!R413</f>
        <v>98</v>
      </c>
      <c r="I413" s="50">
        <f>[1]集計FORM!X413</f>
        <v>100</v>
      </c>
      <c r="J413" s="50">
        <f>[1]集計FORM!AD413</f>
        <v>249</v>
      </c>
      <c r="K413" s="50">
        <f>[1]集計FORM!AJ413</f>
        <v>323</v>
      </c>
      <c r="L413" s="50">
        <f>[1]集計FORM!AP413</f>
        <v>332</v>
      </c>
      <c r="M413" s="50">
        <f>[1]集計FORM!AV413</f>
        <v>251</v>
      </c>
      <c r="N413" s="50">
        <f>[1]集計FORM!BB413</f>
        <v>239</v>
      </c>
      <c r="O413" s="50">
        <f>[1]集計FORM!BH413</f>
        <v>307</v>
      </c>
      <c r="P413" s="50">
        <f>[1]集計FORM!BN413</f>
        <v>290</v>
      </c>
      <c r="Q413" s="50">
        <f>[1]集計FORM!BT413</f>
        <v>295</v>
      </c>
      <c r="R413" s="50">
        <f>[1]集計FORM!BZ413</f>
        <v>282</v>
      </c>
      <c r="S413" s="50">
        <f>[1]集計FORM!CF413</f>
        <v>316</v>
      </c>
      <c r="T413" s="50">
        <f>[1]集計FORM!CL413</f>
        <v>393</v>
      </c>
      <c r="U413" s="50">
        <f>[1]集計FORM!CR413</f>
        <v>313</v>
      </c>
      <c r="V413" s="50">
        <f>[1]集計FORM!CX413</f>
        <v>239</v>
      </c>
      <c r="W413" s="50">
        <f>[1]集計FORM!DD413</f>
        <v>156</v>
      </c>
      <c r="X413" s="50">
        <f>[1]集計FORM!DJ413</f>
        <v>88</v>
      </c>
      <c r="Y413" s="50">
        <f>[1]集計FORM!DP413</f>
        <v>33</v>
      </c>
      <c r="Z413" s="50">
        <f>[1]集計FORM!DV413</f>
        <v>2</v>
      </c>
      <c r="AA413" s="50">
        <f>[1]集計FORM!EB413</f>
        <v>0</v>
      </c>
      <c r="AB413" s="50">
        <f>[1]集計FORM!EH413</f>
        <v>0</v>
      </c>
      <c r="AC413" s="50">
        <f t="shared" si="6"/>
        <v>2</v>
      </c>
      <c r="AD413" s="50">
        <f>[1]集計FORM!EK413</f>
        <v>321</v>
      </c>
      <c r="AE413" s="50">
        <f>[1]集計FORM!EL413</f>
        <v>2668</v>
      </c>
      <c r="AF413" s="50">
        <f>[1]集計FORM!EM413</f>
        <v>1540</v>
      </c>
      <c r="AG413" s="50">
        <f>[1]集計FORM!EO413</f>
        <v>7.1</v>
      </c>
      <c r="AH413" s="50">
        <f>[1]集計FORM!EP413</f>
        <v>58.9</v>
      </c>
      <c r="AI413" s="50">
        <f>[1]集計FORM!EQ413</f>
        <v>34</v>
      </c>
      <c r="AJ413" s="48">
        <f>[1]集計FORM!ER413</f>
        <v>50.8</v>
      </c>
      <c r="AK413" s="50">
        <f>[1]集計FORM!ES413</f>
        <v>102</v>
      </c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  <c r="DL413" s="50"/>
      <c r="DM413" s="50"/>
      <c r="DN413" s="50"/>
      <c r="DO413" s="50"/>
      <c r="DP413" s="50"/>
      <c r="DQ413" s="50"/>
      <c r="DR413" s="50"/>
      <c r="DS413" s="50"/>
      <c r="DT413" s="50"/>
      <c r="DU413" s="50"/>
      <c r="DV413" s="50"/>
      <c r="DW413" s="50"/>
      <c r="DX413" s="50"/>
      <c r="DY413" s="50"/>
      <c r="DZ413" s="50"/>
      <c r="EA413" s="50"/>
      <c r="EB413" s="50"/>
      <c r="EC413" s="50"/>
      <c r="ED413" s="50"/>
      <c r="EE413" s="50"/>
      <c r="EF413" s="50"/>
      <c r="EG413" s="50"/>
      <c r="EH413" s="50"/>
      <c r="EI413" s="50"/>
      <c r="EJ413" s="50"/>
      <c r="EK413" s="50"/>
      <c r="EL413" s="50"/>
      <c r="EM413" s="50"/>
      <c r="EN413" s="50"/>
      <c r="EO413" s="50"/>
      <c r="EP413" s="50"/>
      <c r="EQ413" s="50"/>
      <c r="ER413" s="48"/>
      <c r="ES413" s="50"/>
    </row>
    <row r="414" spans="1:149" x14ac:dyDescent="0.15">
      <c r="A414" s="44" t="s">
        <v>310</v>
      </c>
      <c r="B414" s="44" t="s">
        <v>311</v>
      </c>
      <c r="C414" s="44" t="s">
        <v>542</v>
      </c>
      <c r="D414">
        <v>1</v>
      </c>
      <c r="E414" s="50">
        <f>[1]集計FORM!E414</f>
        <v>2331</v>
      </c>
      <c r="F414" s="50">
        <f>[1]集計FORM!F414</f>
        <v>63</v>
      </c>
      <c r="G414" s="50">
        <f>[1]集計FORM!L414</f>
        <v>61</v>
      </c>
      <c r="H414" s="50">
        <f>[1]集計FORM!R414</f>
        <v>46</v>
      </c>
      <c r="I414" s="50">
        <f>[1]集計FORM!X414</f>
        <v>43</v>
      </c>
      <c r="J414" s="50">
        <f>[1]集計FORM!AD414</f>
        <v>136</v>
      </c>
      <c r="K414" s="50">
        <f>[1]集計FORM!AJ414</f>
        <v>167</v>
      </c>
      <c r="L414" s="50">
        <f>[1]集計FORM!AP414</f>
        <v>192</v>
      </c>
      <c r="M414" s="50">
        <f>[1]集計FORM!AV414</f>
        <v>137</v>
      </c>
      <c r="N414" s="50">
        <f>[1]集計FORM!BB414</f>
        <v>131</v>
      </c>
      <c r="O414" s="50">
        <f>[1]集計FORM!BH414</f>
        <v>193</v>
      </c>
      <c r="P414" s="50">
        <f>[1]集計FORM!BN414</f>
        <v>159</v>
      </c>
      <c r="Q414" s="50">
        <f>[1]集計FORM!BT414</f>
        <v>164</v>
      </c>
      <c r="R414" s="50">
        <f>[1]集計FORM!BZ414</f>
        <v>150</v>
      </c>
      <c r="S414" s="50">
        <f>[1]集計FORM!CF414</f>
        <v>183</v>
      </c>
      <c r="T414" s="50">
        <f>[1]集計FORM!CL414</f>
        <v>201</v>
      </c>
      <c r="U414" s="50">
        <f>[1]集計FORM!CR414</f>
        <v>142</v>
      </c>
      <c r="V414" s="50">
        <f>[1]集計FORM!CX414</f>
        <v>90</v>
      </c>
      <c r="W414" s="50">
        <f>[1]集計FORM!DD414</f>
        <v>40</v>
      </c>
      <c r="X414" s="50">
        <f>[1]集計FORM!DJ414</f>
        <v>27</v>
      </c>
      <c r="Y414" s="50">
        <f>[1]集計FORM!DP414</f>
        <v>5</v>
      </c>
      <c r="Z414" s="50">
        <f>[1]集計FORM!DV414</f>
        <v>1</v>
      </c>
      <c r="AA414" s="50">
        <f>[1]集計FORM!EB414</f>
        <v>0</v>
      </c>
      <c r="AB414" s="50">
        <f>[1]集計FORM!EH414</f>
        <v>0</v>
      </c>
      <c r="AC414" s="50">
        <f t="shared" si="6"/>
        <v>1</v>
      </c>
      <c r="AD414" s="50">
        <f>[1]集計FORM!EK414</f>
        <v>170</v>
      </c>
      <c r="AE414" s="50">
        <f>[1]集計FORM!EL414</f>
        <v>1472</v>
      </c>
      <c r="AF414" s="50">
        <f>[1]集計FORM!EM414</f>
        <v>689</v>
      </c>
      <c r="AG414" s="50">
        <f>[1]集計FORM!EO414</f>
        <v>7.3</v>
      </c>
      <c r="AH414" s="50">
        <f>[1]集計FORM!EP414</f>
        <v>63.1</v>
      </c>
      <c r="AI414" s="50">
        <f>[1]集計FORM!EQ414</f>
        <v>29.6</v>
      </c>
      <c r="AJ414" s="48">
        <f>[1]集計FORM!ER414</f>
        <v>48.7</v>
      </c>
      <c r="AK414" s="50">
        <f>[1]集計FORM!ES414</f>
        <v>0</v>
      </c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  <c r="DL414" s="50"/>
      <c r="DM414" s="50"/>
      <c r="DN414" s="50"/>
      <c r="DO414" s="50"/>
      <c r="DP414" s="50"/>
      <c r="DQ414" s="50"/>
      <c r="DR414" s="50"/>
      <c r="DS414" s="50"/>
      <c r="DT414" s="50"/>
      <c r="DU414" s="50"/>
      <c r="DV414" s="50"/>
      <c r="DW414" s="50"/>
      <c r="DX414" s="50"/>
      <c r="DY414" s="50"/>
      <c r="DZ414" s="50"/>
      <c r="EA414" s="50"/>
      <c r="EB414" s="50"/>
      <c r="EC414" s="50"/>
      <c r="ED414" s="50"/>
      <c r="EE414" s="50"/>
      <c r="EF414" s="50"/>
      <c r="EG414" s="50"/>
      <c r="EH414" s="50"/>
      <c r="EI414" s="50"/>
      <c r="EJ414" s="50"/>
      <c r="EK414" s="50"/>
      <c r="EL414" s="50"/>
      <c r="EM414" s="50"/>
      <c r="EN414" s="50"/>
      <c r="EO414" s="50"/>
      <c r="EP414" s="50"/>
      <c r="EQ414" s="50"/>
      <c r="ER414" s="48"/>
      <c r="ES414" s="50"/>
    </row>
    <row r="415" spans="1:149" x14ac:dyDescent="0.15">
      <c r="A415" s="44" t="s">
        <v>310</v>
      </c>
      <c r="B415" s="44" t="s">
        <v>311</v>
      </c>
      <c r="C415" s="44" t="s">
        <v>542</v>
      </c>
      <c r="D415">
        <v>2</v>
      </c>
      <c r="E415" s="50">
        <f>[1]集計FORM!E415</f>
        <v>2198</v>
      </c>
      <c r="F415" s="50">
        <f>[1]集計FORM!F415</f>
        <v>51</v>
      </c>
      <c r="G415" s="50">
        <f>[1]集計FORM!L415</f>
        <v>48</v>
      </c>
      <c r="H415" s="50">
        <f>[1]集計FORM!R415</f>
        <v>52</v>
      </c>
      <c r="I415" s="50">
        <f>[1]集計FORM!X415</f>
        <v>57</v>
      </c>
      <c r="J415" s="50">
        <f>[1]集計FORM!AD415</f>
        <v>113</v>
      </c>
      <c r="K415" s="50">
        <f>[1]集計FORM!AJ415</f>
        <v>156</v>
      </c>
      <c r="L415" s="50">
        <f>[1]集計FORM!AP415</f>
        <v>140</v>
      </c>
      <c r="M415" s="50">
        <f>[1]集計FORM!AV415</f>
        <v>114</v>
      </c>
      <c r="N415" s="50">
        <f>[1]集計FORM!BB415</f>
        <v>108</v>
      </c>
      <c r="O415" s="50">
        <f>[1]集計FORM!BH415</f>
        <v>114</v>
      </c>
      <c r="P415" s="50">
        <f>[1]集計FORM!BN415</f>
        <v>131</v>
      </c>
      <c r="Q415" s="50">
        <f>[1]集計FORM!BT415</f>
        <v>131</v>
      </c>
      <c r="R415" s="50">
        <f>[1]集計FORM!BZ415</f>
        <v>132</v>
      </c>
      <c r="S415" s="50">
        <f>[1]集計FORM!CF415</f>
        <v>133</v>
      </c>
      <c r="T415" s="50">
        <f>[1]集計FORM!CL415</f>
        <v>192</v>
      </c>
      <c r="U415" s="50">
        <f>[1]集計FORM!CR415</f>
        <v>171</v>
      </c>
      <c r="V415" s="50">
        <f>[1]集計FORM!CX415</f>
        <v>149</v>
      </c>
      <c r="W415" s="50">
        <f>[1]集計FORM!DD415</f>
        <v>116</v>
      </c>
      <c r="X415" s="50">
        <f>[1]集計FORM!DJ415</f>
        <v>61</v>
      </c>
      <c r="Y415" s="50">
        <f>[1]集計FORM!DP415</f>
        <v>28</v>
      </c>
      <c r="Z415" s="50">
        <f>[1]集計FORM!DV415</f>
        <v>1</v>
      </c>
      <c r="AA415" s="50">
        <f>[1]集計FORM!EB415</f>
        <v>0</v>
      </c>
      <c r="AB415" s="50">
        <f>[1]集計FORM!EH415</f>
        <v>0</v>
      </c>
      <c r="AC415" s="50">
        <f t="shared" si="6"/>
        <v>1</v>
      </c>
      <c r="AD415" s="50">
        <f>[1]集計FORM!EK415</f>
        <v>151</v>
      </c>
      <c r="AE415" s="50">
        <f>[1]集計FORM!EL415</f>
        <v>1196</v>
      </c>
      <c r="AF415" s="50">
        <f>[1]集計FORM!EM415</f>
        <v>851</v>
      </c>
      <c r="AG415" s="50">
        <f>[1]集計FORM!EO415</f>
        <v>6.9</v>
      </c>
      <c r="AH415" s="50">
        <f>[1]集計FORM!EP415</f>
        <v>54.4</v>
      </c>
      <c r="AI415" s="50">
        <f>[1]集計FORM!EQ415</f>
        <v>38.700000000000003</v>
      </c>
      <c r="AJ415" s="48">
        <f>[1]集計FORM!ER415</f>
        <v>53</v>
      </c>
      <c r="AK415" s="50">
        <f>[1]集計FORM!ES415</f>
        <v>0</v>
      </c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  <c r="DL415" s="50"/>
      <c r="DM415" s="50"/>
      <c r="DN415" s="50"/>
      <c r="DO415" s="50"/>
      <c r="DP415" s="50"/>
      <c r="DQ415" s="50"/>
      <c r="DR415" s="50"/>
      <c r="DS415" s="50"/>
      <c r="DT415" s="50"/>
      <c r="DU415" s="50"/>
      <c r="DV415" s="50"/>
      <c r="DW415" s="50"/>
      <c r="DX415" s="50"/>
      <c r="DY415" s="50"/>
      <c r="DZ415" s="50"/>
      <c r="EA415" s="50"/>
      <c r="EB415" s="50"/>
      <c r="EC415" s="50"/>
      <c r="ED415" s="50"/>
      <c r="EE415" s="50"/>
      <c r="EF415" s="50"/>
      <c r="EG415" s="50"/>
      <c r="EH415" s="50"/>
      <c r="EI415" s="50"/>
      <c r="EJ415" s="50"/>
      <c r="EK415" s="50"/>
      <c r="EL415" s="50"/>
      <c r="EM415" s="50"/>
      <c r="EN415" s="50"/>
      <c r="EO415" s="50"/>
      <c r="EP415" s="50"/>
      <c r="EQ415" s="50"/>
      <c r="ER415" s="48"/>
      <c r="ES415" s="50"/>
    </row>
    <row r="416" spans="1:149" x14ac:dyDescent="0.15">
      <c r="A416" s="44" t="s">
        <v>312</v>
      </c>
      <c r="B416" s="44" t="s">
        <v>313</v>
      </c>
      <c r="C416" s="44" t="s">
        <v>543</v>
      </c>
      <c r="D416">
        <v>0</v>
      </c>
      <c r="E416" s="50">
        <f>[1]集計FORM!E416</f>
        <v>7028</v>
      </c>
      <c r="F416" s="50">
        <f>[1]集計FORM!F416</f>
        <v>166</v>
      </c>
      <c r="G416" s="50">
        <f>[1]集計FORM!L416</f>
        <v>213</v>
      </c>
      <c r="H416" s="50">
        <f>[1]集計FORM!R416</f>
        <v>239</v>
      </c>
      <c r="I416" s="50">
        <f>[1]集計FORM!X416</f>
        <v>234</v>
      </c>
      <c r="J416" s="50">
        <f>[1]集計FORM!AD416</f>
        <v>493</v>
      </c>
      <c r="K416" s="50">
        <f>[1]集計FORM!AJ416</f>
        <v>562</v>
      </c>
      <c r="L416" s="50">
        <f>[1]集計FORM!AP416</f>
        <v>435</v>
      </c>
      <c r="M416" s="50">
        <f>[1]集計FORM!AV416</f>
        <v>428</v>
      </c>
      <c r="N416" s="50">
        <f>[1]集計FORM!BB416</f>
        <v>404</v>
      </c>
      <c r="O416" s="50">
        <f>[1]集計FORM!BH416</f>
        <v>513</v>
      </c>
      <c r="P416" s="50">
        <f>[1]集計FORM!BN416</f>
        <v>450</v>
      </c>
      <c r="Q416" s="50">
        <f>[1]集計FORM!BT416</f>
        <v>481</v>
      </c>
      <c r="R416" s="50">
        <f>[1]集計FORM!BZ416</f>
        <v>424</v>
      </c>
      <c r="S416" s="50">
        <f>[1]集計FORM!CF416</f>
        <v>416</v>
      </c>
      <c r="T416" s="50">
        <f>[1]集計FORM!CL416</f>
        <v>535</v>
      </c>
      <c r="U416" s="50">
        <f>[1]集計FORM!CR416</f>
        <v>390</v>
      </c>
      <c r="V416" s="50">
        <f>[1]集計FORM!CX416</f>
        <v>312</v>
      </c>
      <c r="W416" s="50">
        <f>[1]集計FORM!DD416</f>
        <v>214</v>
      </c>
      <c r="X416" s="50">
        <f>[1]集計FORM!DJ416</f>
        <v>89</v>
      </c>
      <c r="Y416" s="50">
        <f>[1]集計FORM!DP416</f>
        <v>25</v>
      </c>
      <c r="Z416" s="50">
        <f>[1]集計FORM!DV416</f>
        <v>5</v>
      </c>
      <c r="AA416" s="50">
        <f>[1]集計FORM!EB416</f>
        <v>0</v>
      </c>
      <c r="AB416" s="50">
        <f>[1]集計FORM!EH416</f>
        <v>0</v>
      </c>
      <c r="AC416" s="50">
        <f t="shared" si="6"/>
        <v>5</v>
      </c>
      <c r="AD416" s="50">
        <f>[1]集計FORM!EK416</f>
        <v>618</v>
      </c>
      <c r="AE416" s="50">
        <f>[1]集計FORM!EL416</f>
        <v>4424</v>
      </c>
      <c r="AF416" s="50">
        <f>[1]集計FORM!EM416</f>
        <v>1986</v>
      </c>
      <c r="AG416" s="50">
        <f>[1]集計FORM!EO416</f>
        <v>8.8000000000000007</v>
      </c>
      <c r="AH416" s="50">
        <f>[1]集計FORM!EP416</f>
        <v>62.9</v>
      </c>
      <c r="AI416" s="50">
        <f>[1]集計FORM!EQ416</f>
        <v>28.3</v>
      </c>
      <c r="AJ416" s="48">
        <f>[1]集計FORM!ER416</f>
        <v>47.6</v>
      </c>
      <c r="AK416" s="50">
        <f>[1]集計FORM!ES416</f>
        <v>102</v>
      </c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  <c r="DL416" s="50"/>
      <c r="DM416" s="50"/>
      <c r="DN416" s="50"/>
      <c r="DO416" s="50"/>
      <c r="DP416" s="50"/>
      <c r="DQ416" s="50"/>
      <c r="DR416" s="50"/>
      <c r="DS416" s="50"/>
      <c r="DT416" s="50"/>
      <c r="DU416" s="50"/>
      <c r="DV416" s="50"/>
      <c r="DW416" s="50"/>
      <c r="DX416" s="50"/>
      <c r="DY416" s="50"/>
      <c r="DZ416" s="50"/>
      <c r="EA416" s="50"/>
      <c r="EB416" s="50"/>
      <c r="EC416" s="50"/>
      <c r="ED416" s="50"/>
      <c r="EE416" s="50"/>
      <c r="EF416" s="50"/>
      <c r="EG416" s="50"/>
      <c r="EH416" s="50"/>
      <c r="EI416" s="50"/>
      <c r="EJ416" s="50"/>
      <c r="EK416" s="50"/>
      <c r="EL416" s="50"/>
      <c r="EM416" s="50"/>
      <c r="EN416" s="50"/>
      <c r="EO416" s="50"/>
      <c r="EP416" s="50"/>
      <c r="EQ416" s="50"/>
      <c r="ER416" s="48"/>
      <c r="ES416" s="50"/>
    </row>
    <row r="417" spans="1:149" x14ac:dyDescent="0.15">
      <c r="A417" s="44" t="s">
        <v>312</v>
      </c>
      <c r="B417" s="44" t="s">
        <v>313</v>
      </c>
      <c r="C417" s="44" t="s">
        <v>543</v>
      </c>
      <c r="D417">
        <v>1</v>
      </c>
      <c r="E417" s="50">
        <f>[1]集計FORM!E417</f>
        <v>3393</v>
      </c>
      <c r="F417" s="50">
        <f>[1]集計FORM!F417</f>
        <v>78</v>
      </c>
      <c r="G417" s="50">
        <f>[1]集計FORM!L417</f>
        <v>108</v>
      </c>
      <c r="H417" s="50">
        <f>[1]集計FORM!R417</f>
        <v>127</v>
      </c>
      <c r="I417" s="50">
        <f>[1]集計FORM!X417</f>
        <v>117</v>
      </c>
      <c r="J417" s="50">
        <f>[1]集計FORM!AD417</f>
        <v>235</v>
      </c>
      <c r="K417" s="50">
        <f>[1]集計FORM!AJ417</f>
        <v>297</v>
      </c>
      <c r="L417" s="50">
        <f>[1]集計FORM!AP417</f>
        <v>232</v>
      </c>
      <c r="M417" s="50">
        <f>[1]集計FORM!AV417</f>
        <v>221</v>
      </c>
      <c r="N417" s="50">
        <f>[1]集計FORM!BB417</f>
        <v>219</v>
      </c>
      <c r="O417" s="50">
        <f>[1]集計FORM!BH417</f>
        <v>250</v>
      </c>
      <c r="P417" s="50">
        <f>[1]集計FORM!BN417</f>
        <v>230</v>
      </c>
      <c r="Q417" s="50">
        <f>[1]集計FORM!BT417</f>
        <v>216</v>
      </c>
      <c r="R417" s="50">
        <f>[1]集計FORM!BZ417</f>
        <v>214</v>
      </c>
      <c r="S417" s="50">
        <f>[1]集計FORM!CF417</f>
        <v>204</v>
      </c>
      <c r="T417" s="50">
        <f>[1]集計FORM!CL417</f>
        <v>248</v>
      </c>
      <c r="U417" s="50">
        <f>[1]集計FORM!CR417</f>
        <v>183</v>
      </c>
      <c r="V417" s="50">
        <f>[1]集計FORM!CX417</f>
        <v>115</v>
      </c>
      <c r="W417" s="50">
        <f>[1]集計FORM!DD417</f>
        <v>70</v>
      </c>
      <c r="X417" s="50">
        <f>[1]集計FORM!DJ417</f>
        <v>24</v>
      </c>
      <c r="Y417" s="50">
        <f>[1]集計FORM!DP417</f>
        <v>5</v>
      </c>
      <c r="Z417" s="50">
        <f>[1]集計FORM!DV417</f>
        <v>0</v>
      </c>
      <c r="AA417" s="50">
        <f>[1]集計FORM!EB417</f>
        <v>0</v>
      </c>
      <c r="AB417" s="50">
        <f>[1]集計FORM!EH417</f>
        <v>0</v>
      </c>
      <c r="AC417" s="50">
        <f t="shared" si="6"/>
        <v>0</v>
      </c>
      <c r="AD417" s="50">
        <f>[1]集計FORM!EK417</f>
        <v>313</v>
      </c>
      <c r="AE417" s="50">
        <f>[1]集計FORM!EL417</f>
        <v>2231</v>
      </c>
      <c r="AF417" s="50">
        <f>[1]集計FORM!EM417</f>
        <v>849</v>
      </c>
      <c r="AG417" s="50">
        <f>[1]集計FORM!EO417</f>
        <v>9.1999999999999993</v>
      </c>
      <c r="AH417" s="50">
        <f>[1]集計FORM!EP417</f>
        <v>65.8</v>
      </c>
      <c r="AI417" s="50">
        <f>[1]集計FORM!EQ417</f>
        <v>25</v>
      </c>
      <c r="AJ417" s="48">
        <f>[1]集計FORM!ER417</f>
        <v>45.8</v>
      </c>
      <c r="AK417" s="50">
        <f>[1]集計FORM!ES417</f>
        <v>0</v>
      </c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  <c r="DL417" s="50"/>
      <c r="DM417" s="50"/>
      <c r="DN417" s="50"/>
      <c r="DO417" s="50"/>
      <c r="DP417" s="50"/>
      <c r="DQ417" s="50"/>
      <c r="DR417" s="50"/>
      <c r="DS417" s="50"/>
      <c r="DT417" s="50"/>
      <c r="DU417" s="50"/>
      <c r="DV417" s="50"/>
      <c r="DW417" s="50"/>
      <c r="DX417" s="50"/>
      <c r="DY417" s="50"/>
      <c r="DZ417" s="50"/>
      <c r="EA417" s="50"/>
      <c r="EB417" s="50"/>
      <c r="EC417" s="50"/>
      <c r="ED417" s="50"/>
      <c r="EE417" s="50"/>
      <c r="EF417" s="50"/>
      <c r="EG417" s="50"/>
      <c r="EH417" s="50"/>
      <c r="EI417" s="50"/>
      <c r="EJ417" s="50"/>
      <c r="EK417" s="50"/>
      <c r="EL417" s="50"/>
      <c r="EM417" s="50"/>
      <c r="EN417" s="50"/>
      <c r="EO417" s="50"/>
      <c r="EP417" s="50"/>
      <c r="EQ417" s="50"/>
      <c r="ER417" s="48"/>
      <c r="ES417" s="50"/>
    </row>
    <row r="418" spans="1:149" x14ac:dyDescent="0.15">
      <c r="A418" s="44" t="s">
        <v>312</v>
      </c>
      <c r="B418" s="44" t="s">
        <v>313</v>
      </c>
      <c r="C418" s="44" t="s">
        <v>543</v>
      </c>
      <c r="D418">
        <v>2</v>
      </c>
      <c r="E418" s="50">
        <f>[1]集計FORM!E418</f>
        <v>3635</v>
      </c>
      <c r="F418" s="50">
        <f>[1]集計FORM!F418</f>
        <v>88</v>
      </c>
      <c r="G418" s="50">
        <f>[1]集計FORM!L418</f>
        <v>105</v>
      </c>
      <c r="H418" s="50">
        <f>[1]集計FORM!R418</f>
        <v>112</v>
      </c>
      <c r="I418" s="50">
        <f>[1]集計FORM!X418</f>
        <v>117</v>
      </c>
      <c r="J418" s="50">
        <f>[1]集計FORM!AD418</f>
        <v>258</v>
      </c>
      <c r="K418" s="50">
        <f>[1]集計FORM!AJ418</f>
        <v>265</v>
      </c>
      <c r="L418" s="50">
        <f>[1]集計FORM!AP418</f>
        <v>203</v>
      </c>
      <c r="M418" s="50">
        <f>[1]集計FORM!AV418</f>
        <v>207</v>
      </c>
      <c r="N418" s="50">
        <f>[1]集計FORM!BB418</f>
        <v>185</v>
      </c>
      <c r="O418" s="50">
        <f>[1]集計FORM!BH418</f>
        <v>263</v>
      </c>
      <c r="P418" s="50">
        <f>[1]集計FORM!BN418</f>
        <v>220</v>
      </c>
      <c r="Q418" s="50">
        <f>[1]集計FORM!BT418</f>
        <v>265</v>
      </c>
      <c r="R418" s="50">
        <f>[1]集計FORM!BZ418</f>
        <v>210</v>
      </c>
      <c r="S418" s="50">
        <f>[1]集計FORM!CF418</f>
        <v>212</v>
      </c>
      <c r="T418" s="50">
        <f>[1]集計FORM!CL418</f>
        <v>287</v>
      </c>
      <c r="U418" s="50">
        <f>[1]集計FORM!CR418</f>
        <v>207</v>
      </c>
      <c r="V418" s="50">
        <f>[1]集計FORM!CX418</f>
        <v>197</v>
      </c>
      <c r="W418" s="50">
        <f>[1]集計FORM!DD418</f>
        <v>144</v>
      </c>
      <c r="X418" s="50">
        <f>[1]集計FORM!DJ418</f>
        <v>65</v>
      </c>
      <c r="Y418" s="50">
        <f>[1]集計FORM!DP418</f>
        <v>20</v>
      </c>
      <c r="Z418" s="50">
        <f>[1]集計FORM!DV418</f>
        <v>5</v>
      </c>
      <c r="AA418" s="50">
        <f>[1]集計FORM!EB418</f>
        <v>0</v>
      </c>
      <c r="AB418" s="50">
        <f>[1]集計FORM!EH418</f>
        <v>0</v>
      </c>
      <c r="AC418" s="50">
        <f t="shared" si="6"/>
        <v>5</v>
      </c>
      <c r="AD418" s="50">
        <f>[1]集計FORM!EK418</f>
        <v>305</v>
      </c>
      <c r="AE418" s="50">
        <f>[1]集計FORM!EL418</f>
        <v>2193</v>
      </c>
      <c r="AF418" s="50">
        <f>[1]集計FORM!EM418</f>
        <v>1137</v>
      </c>
      <c r="AG418" s="50">
        <f>[1]集計FORM!EO418</f>
        <v>8.4</v>
      </c>
      <c r="AH418" s="50">
        <f>[1]集計FORM!EP418</f>
        <v>60.3</v>
      </c>
      <c r="AI418" s="50">
        <f>[1]集計FORM!EQ418</f>
        <v>31.3</v>
      </c>
      <c r="AJ418" s="48">
        <f>[1]集計FORM!ER418</f>
        <v>49.2</v>
      </c>
      <c r="AK418" s="50">
        <f>[1]集計FORM!ES418</f>
        <v>0</v>
      </c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  <c r="DX418" s="50"/>
      <c r="DY418" s="50"/>
      <c r="DZ418" s="50"/>
      <c r="EA418" s="50"/>
      <c r="EB418" s="50"/>
      <c r="EC418" s="50"/>
      <c r="ED418" s="50"/>
      <c r="EE418" s="50"/>
      <c r="EF418" s="50"/>
      <c r="EG418" s="50"/>
      <c r="EH418" s="50"/>
      <c r="EI418" s="50"/>
      <c r="EJ418" s="50"/>
      <c r="EK418" s="50"/>
      <c r="EL418" s="50"/>
      <c r="EM418" s="50"/>
      <c r="EN418" s="50"/>
      <c r="EO418" s="50"/>
      <c r="EP418" s="50"/>
      <c r="EQ418" s="50"/>
      <c r="ER418" s="48"/>
      <c r="ES418" s="50"/>
    </row>
    <row r="419" spans="1:149" x14ac:dyDescent="0.15">
      <c r="A419" s="44" t="s">
        <v>314</v>
      </c>
      <c r="B419" s="44" t="s">
        <v>315</v>
      </c>
      <c r="C419" s="44" t="s">
        <v>544</v>
      </c>
      <c r="D419">
        <v>0</v>
      </c>
      <c r="E419" s="50">
        <f>[1]集計FORM!E419</f>
        <v>3146</v>
      </c>
      <c r="F419" s="50">
        <f>[1]集計FORM!F419</f>
        <v>86</v>
      </c>
      <c r="G419" s="50">
        <f>[1]集計FORM!L419</f>
        <v>73</v>
      </c>
      <c r="H419" s="50">
        <f>[1]集計FORM!R419</f>
        <v>92</v>
      </c>
      <c r="I419" s="50">
        <f>[1]集計FORM!X419</f>
        <v>106</v>
      </c>
      <c r="J419" s="50">
        <f>[1]集計FORM!AD419</f>
        <v>185</v>
      </c>
      <c r="K419" s="50">
        <f>[1]集計FORM!AJ419</f>
        <v>203</v>
      </c>
      <c r="L419" s="50">
        <f>[1]集計FORM!AP419</f>
        <v>217</v>
      </c>
      <c r="M419" s="50">
        <f>[1]集計FORM!AV419</f>
        <v>188</v>
      </c>
      <c r="N419" s="50">
        <f>[1]集計FORM!BB419</f>
        <v>183</v>
      </c>
      <c r="O419" s="50">
        <f>[1]集計FORM!BH419</f>
        <v>227</v>
      </c>
      <c r="P419" s="50">
        <f>[1]集計FORM!BN419</f>
        <v>222</v>
      </c>
      <c r="Q419" s="50">
        <f>[1]集計FORM!BT419</f>
        <v>199</v>
      </c>
      <c r="R419" s="50">
        <f>[1]集計FORM!BZ419</f>
        <v>167</v>
      </c>
      <c r="S419" s="50">
        <f>[1]集計FORM!CF419</f>
        <v>198</v>
      </c>
      <c r="T419" s="50">
        <f>[1]集計FORM!CL419</f>
        <v>233</v>
      </c>
      <c r="U419" s="50">
        <f>[1]集計FORM!CR419</f>
        <v>181</v>
      </c>
      <c r="V419" s="50">
        <f>[1]集計FORM!CX419</f>
        <v>177</v>
      </c>
      <c r="W419" s="50">
        <f>[1]集計FORM!DD419</f>
        <v>136</v>
      </c>
      <c r="X419" s="50">
        <f>[1]集計FORM!DJ419</f>
        <v>64</v>
      </c>
      <c r="Y419" s="50">
        <f>[1]集計FORM!DP419</f>
        <v>9</v>
      </c>
      <c r="Z419" s="50">
        <f>[1]集計FORM!DV419</f>
        <v>0</v>
      </c>
      <c r="AA419" s="50">
        <f>[1]集計FORM!EB419</f>
        <v>0</v>
      </c>
      <c r="AB419" s="50">
        <f>[1]集計FORM!EH419</f>
        <v>0</v>
      </c>
      <c r="AC419" s="50">
        <f t="shared" si="6"/>
        <v>0</v>
      </c>
      <c r="AD419" s="50">
        <f>[1]集計FORM!EK419</f>
        <v>251</v>
      </c>
      <c r="AE419" s="50">
        <f>[1]集計FORM!EL419</f>
        <v>1897</v>
      </c>
      <c r="AF419" s="50">
        <f>[1]集計FORM!EM419</f>
        <v>998</v>
      </c>
      <c r="AG419" s="50">
        <f>[1]集計FORM!EO419</f>
        <v>8</v>
      </c>
      <c r="AH419" s="50">
        <f>[1]集計FORM!EP419</f>
        <v>60.3</v>
      </c>
      <c r="AI419" s="50">
        <f>[1]集計FORM!EQ419</f>
        <v>31.7</v>
      </c>
      <c r="AJ419" s="48">
        <f>[1]集計FORM!ER419</f>
        <v>49.5</v>
      </c>
      <c r="AK419" s="50">
        <f>[1]集計FORM!ES419</f>
        <v>99</v>
      </c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  <c r="DY419" s="50"/>
      <c r="DZ419" s="50"/>
      <c r="EA419" s="50"/>
      <c r="EB419" s="50"/>
      <c r="EC419" s="50"/>
      <c r="ED419" s="50"/>
      <c r="EE419" s="50"/>
      <c r="EF419" s="50"/>
      <c r="EG419" s="50"/>
      <c r="EH419" s="50"/>
      <c r="EI419" s="50"/>
      <c r="EJ419" s="50"/>
      <c r="EK419" s="50"/>
      <c r="EL419" s="50"/>
      <c r="EM419" s="50"/>
      <c r="EN419" s="50"/>
      <c r="EO419" s="50"/>
      <c r="EP419" s="50"/>
      <c r="EQ419" s="50"/>
      <c r="ER419" s="48"/>
      <c r="ES419" s="50"/>
    </row>
    <row r="420" spans="1:149" x14ac:dyDescent="0.15">
      <c r="A420" s="44" t="s">
        <v>314</v>
      </c>
      <c r="B420" s="44" t="s">
        <v>315</v>
      </c>
      <c r="C420" s="44" t="s">
        <v>544</v>
      </c>
      <c r="D420">
        <v>1</v>
      </c>
      <c r="E420" s="50">
        <f>[1]集計FORM!E420</f>
        <v>1481</v>
      </c>
      <c r="F420" s="50">
        <f>[1]集計FORM!F420</f>
        <v>43</v>
      </c>
      <c r="G420" s="50">
        <f>[1]集計FORM!L420</f>
        <v>43</v>
      </c>
      <c r="H420" s="50">
        <f>[1]集計FORM!R420</f>
        <v>49</v>
      </c>
      <c r="I420" s="50">
        <f>[1]集計FORM!X420</f>
        <v>55</v>
      </c>
      <c r="J420" s="50">
        <f>[1]集計FORM!AD420</f>
        <v>89</v>
      </c>
      <c r="K420" s="50">
        <f>[1]集計FORM!AJ420</f>
        <v>98</v>
      </c>
      <c r="L420" s="50">
        <f>[1]集計FORM!AP420</f>
        <v>117</v>
      </c>
      <c r="M420" s="50">
        <f>[1]集計FORM!AV420</f>
        <v>98</v>
      </c>
      <c r="N420" s="50">
        <f>[1]集計FORM!BB420</f>
        <v>93</v>
      </c>
      <c r="O420" s="50">
        <f>[1]集計FORM!BH420</f>
        <v>101</v>
      </c>
      <c r="P420" s="50">
        <f>[1]集計FORM!BN420</f>
        <v>112</v>
      </c>
      <c r="Q420" s="50">
        <f>[1]集計FORM!BT420</f>
        <v>97</v>
      </c>
      <c r="R420" s="50">
        <f>[1]集計FORM!BZ420</f>
        <v>83</v>
      </c>
      <c r="S420" s="50">
        <f>[1]集計FORM!CF420</f>
        <v>107</v>
      </c>
      <c r="T420" s="50">
        <f>[1]集計FORM!CL420</f>
        <v>108</v>
      </c>
      <c r="U420" s="50">
        <f>[1]集計FORM!CR420</f>
        <v>78</v>
      </c>
      <c r="V420" s="50">
        <f>[1]集計FORM!CX420</f>
        <v>65</v>
      </c>
      <c r="W420" s="50">
        <f>[1]集計FORM!DD420</f>
        <v>32</v>
      </c>
      <c r="X420" s="50">
        <f>[1]集計FORM!DJ420</f>
        <v>13</v>
      </c>
      <c r="Y420" s="50">
        <f>[1]集計FORM!DP420</f>
        <v>0</v>
      </c>
      <c r="Z420" s="50">
        <f>[1]集計FORM!DV420</f>
        <v>0</v>
      </c>
      <c r="AA420" s="50">
        <f>[1]集計FORM!EB420</f>
        <v>0</v>
      </c>
      <c r="AB420" s="50">
        <f>[1]集計FORM!EH420</f>
        <v>0</v>
      </c>
      <c r="AC420" s="50">
        <f t="shared" si="6"/>
        <v>0</v>
      </c>
      <c r="AD420" s="50">
        <f>[1]集計FORM!EK420</f>
        <v>135</v>
      </c>
      <c r="AE420" s="50">
        <f>[1]集計FORM!EL420</f>
        <v>943</v>
      </c>
      <c r="AF420" s="50">
        <f>[1]集計FORM!EM420</f>
        <v>403</v>
      </c>
      <c r="AG420" s="50">
        <f>[1]集計FORM!EO420</f>
        <v>9.1</v>
      </c>
      <c r="AH420" s="50">
        <f>[1]集計FORM!EP420</f>
        <v>63.7</v>
      </c>
      <c r="AI420" s="50">
        <f>[1]集計FORM!EQ420</f>
        <v>27.2</v>
      </c>
      <c r="AJ420" s="48">
        <f>[1]集計FORM!ER420</f>
        <v>46.8</v>
      </c>
      <c r="AK420" s="50">
        <f>[1]集計FORM!ES420</f>
        <v>0</v>
      </c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  <c r="DX420" s="50"/>
      <c r="DY420" s="50"/>
      <c r="DZ420" s="50"/>
      <c r="EA420" s="50"/>
      <c r="EB420" s="50"/>
      <c r="EC420" s="50"/>
      <c r="ED420" s="50"/>
      <c r="EE420" s="50"/>
      <c r="EF420" s="50"/>
      <c r="EG420" s="50"/>
      <c r="EH420" s="50"/>
      <c r="EI420" s="50"/>
      <c r="EJ420" s="50"/>
      <c r="EK420" s="50"/>
      <c r="EL420" s="50"/>
      <c r="EM420" s="50"/>
      <c r="EN420" s="50"/>
      <c r="EO420" s="50"/>
      <c r="EP420" s="50"/>
      <c r="EQ420" s="50"/>
      <c r="ER420" s="48"/>
      <c r="ES420" s="50"/>
    </row>
    <row r="421" spans="1:149" x14ac:dyDescent="0.15">
      <c r="A421" s="44" t="s">
        <v>314</v>
      </c>
      <c r="B421" s="44" t="s">
        <v>315</v>
      </c>
      <c r="C421" s="44" t="s">
        <v>544</v>
      </c>
      <c r="D421">
        <v>2</v>
      </c>
      <c r="E421" s="50">
        <f>[1]集計FORM!E421</f>
        <v>1665</v>
      </c>
      <c r="F421" s="50">
        <f>[1]集計FORM!F421</f>
        <v>43</v>
      </c>
      <c r="G421" s="50">
        <f>[1]集計FORM!L421</f>
        <v>30</v>
      </c>
      <c r="H421" s="50">
        <f>[1]集計FORM!R421</f>
        <v>43</v>
      </c>
      <c r="I421" s="50">
        <f>[1]集計FORM!X421</f>
        <v>51</v>
      </c>
      <c r="J421" s="50">
        <f>[1]集計FORM!AD421</f>
        <v>96</v>
      </c>
      <c r="K421" s="50">
        <f>[1]集計FORM!AJ421</f>
        <v>105</v>
      </c>
      <c r="L421" s="50">
        <f>[1]集計FORM!AP421</f>
        <v>100</v>
      </c>
      <c r="M421" s="50">
        <f>[1]集計FORM!AV421</f>
        <v>90</v>
      </c>
      <c r="N421" s="50">
        <f>[1]集計FORM!BB421</f>
        <v>90</v>
      </c>
      <c r="O421" s="50">
        <f>[1]集計FORM!BH421</f>
        <v>126</v>
      </c>
      <c r="P421" s="50">
        <f>[1]集計FORM!BN421</f>
        <v>110</v>
      </c>
      <c r="Q421" s="50">
        <f>[1]集計FORM!BT421</f>
        <v>102</v>
      </c>
      <c r="R421" s="50">
        <f>[1]集計FORM!BZ421</f>
        <v>84</v>
      </c>
      <c r="S421" s="50">
        <f>[1]集計FORM!CF421</f>
        <v>91</v>
      </c>
      <c r="T421" s="50">
        <f>[1]集計FORM!CL421</f>
        <v>125</v>
      </c>
      <c r="U421" s="50">
        <f>[1]集計FORM!CR421</f>
        <v>103</v>
      </c>
      <c r="V421" s="50">
        <f>[1]集計FORM!CX421</f>
        <v>112</v>
      </c>
      <c r="W421" s="50">
        <f>[1]集計FORM!DD421</f>
        <v>104</v>
      </c>
      <c r="X421" s="50">
        <f>[1]集計FORM!DJ421</f>
        <v>51</v>
      </c>
      <c r="Y421" s="50">
        <f>[1]集計FORM!DP421</f>
        <v>9</v>
      </c>
      <c r="Z421" s="50">
        <f>[1]集計FORM!DV421</f>
        <v>0</v>
      </c>
      <c r="AA421" s="50">
        <f>[1]集計FORM!EB421</f>
        <v>0</v>
      </c>
      <c r="AB421" s="50">
        <f>[1]集計FORM!EH421</f>
        <v>0</v>
      </c>
      <c r="AC421" s="50">
        <f t="shared" si="6"/>
        <v>0</v>
      </c>
      <c r="AD421" s="50">
        <f>[1]集計FORM!EK421</f>
        <v>116</v>
      </c>
      <c r="AE421" s="50">
        <f>[1]集計FORM!EL421</f>
        <v>954</v>
      </c>
      <c r="AF421" s="50">
        <f>[1]集計FORM!EM421</f>
        <v>595</v>
      </c>
      <c r="AG421" s="50">
        <f>[1]集計FORM!EO421</f>
        <v>7</v>
      </c>
      <c r="AH421" s="50">
        <f>[1]集計FORM!EP421</f>
        <v>57.3</v>
      </c>
      <c r="AI421" s="50">
        <f>[1]集計FORM!EQ421</f>
        <v>35.700000000000003</v>
      </c>
      <c r="AJ421" s="48">
        <f>[1]集計FORM!ER421</f>
        <v>51.9</v>
      </c>
      <c r="AK421" s="50">
        <f>[1]集計FORM!ES421</f>
        <v>0</v>
      </c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  <c r="DY421" s="50"/>
      <c r="DZ421" s="50"/>
      <c r="EA421" s="50"/>
      <c r="EB421" s="50"/>
      <c r="EC421" s="50"/>
      <c r="ED421" s="50"/>
      <c r="EE421" s="50"/>
      <c r="EF421" s="50"/>
      <c r="EG421" s="50"/>
      <c r="EH421" s="50"/>
      <c r="EI421" s="50"/>
      <c r="EJ421" s="50"/>
      <c r="EK421" s="50"/>
      <c r="EL421" s="50"/>
      <c r="EM421" s="50"/>
      <c r="EN421" s="50"/>
      <c r="EO421" s="50"/>
      <c r="EP421" s="50"/>
      <c r="EQ421" s="50"/>
      <c r="ER421" s="48"/>
      <c r="ES421" s="50"/>
    </row>
    <row r="422" spans="1:149" x14ac:dyDescent="0.15">
      <c r="A422" s="44" t="s">
        <v>316</v>
      </c>
      <c r="B422" s="44" t="s">
        <v>317</v>
      </c>
      <c r="C422" s="44" t="s">
        <v>545</v>
      </c>
      <c r="D422">
        <v>0</v>
      </c>
      <c r="E422" s="50">
        <f>[1]集計FORM!E422</f>
        <v>24844</v>
      </c>
      <c r="F422" s="50">
        <f>[1]集計FORM!F422</f>
        <v>1078</v>
      </c>
      <c r="G422" s="50">
        <f>[1]集計FORM!L422</f>
        <v>945</v>
      </c>
      <c r="H422" s="50">
        <f>[1]集計FORM!R422</f>
        <v>1038</v>
      </c>
      <c r="I422" s="50">
        <f>[1]集計FORM!X422</f>
        <v>1008</v>
      </c>
      <c r="J422" s="50">
        <f>[1]集計FORM!AD422</f>
        <v>1371</v>
      </c>
      <c r="K422" s="50">
        <f>[1]集計FORM!AJ422</f>
        <v>1743</v>
      </c>
      <c r="L422" s="50">
        <f>[1]集計FORM!AP422</f>
        <v>1707</v>
      </c>
      <c r="M422" s="50">
        <f>[1]集計FORM!AV422</f>
        <v>1622</v>
      </c>
      <c r="N422" s="50">
        <f>[1]集計FORM!BB422</f>
        <v>1708</v>
      </c>
      <c r="O422" s="50">
        <f>[1]集計FORM!BH422</f>
        <v>1965</v>
      </c>
      <c r="P422" s="50">
        <f>[1]集計FORM!BN422</f>
        <v>1679</v>
      </c>
      <c r="Q422" s="50">
        <f>[1]集計FORM!BT422</f>
        <v>1490</v>
      </c>
      <c r="R422" s="50">
        <f>[1]集計FORM!BZ422</f>
        <v>1193</v>
      </c>
      <c r="S422" s="50">
        <f>[1]集計FORM!CF422</f>
        <v>1415</v>
      </c>
      <c r="T422" s="50">
        <f>[1]集計FORM!CL422</f>
        <v>1791</v>
      </c>
      <c r="U422" s="50">
        <f>[1]集計FORM!CR422</f>
        <v>1294</v>
      </c>
      <c r="V422" s="50">
        <f>[1]集計FORM!CX422</f>
        <v>900</v>
      </c>
      <c r="W422" s="50">
        <f>[1]集計FORM!DD422</f>
        <v>565</v>
      </c>
      <c r="X422" s="50">
        <f>[1]集計FORM!DJ422</f>
        <v>266</v>
      </c>
      <c r="Y422" s="50">
        <f>[1]集計FORM!DP422</f>
        <v>59</v>
      </c>
      <c r="Z422" s="50">
        <f>[1]集計FORM!DV422</f>
        <v>6</v>
      </c>
      <c r="AA422" s="50">
        <f>[1]集計FORM!EB422</f>
        <v>1</v>
      </c>
      <c r="AB422" s="50">
        <f>[1]集計FORM!EH422</f>
        <v>0</v>
      </c>
      <c r="AC422" s="50">
        <f t="shared" si="6"/>
        <v>7</v>
      </c>
      <c r="AD422" s="50">
        <f>[1]集計FORM!EK422</f>
        <v>3061</v>
      </c>
      <c r="AE422" s="50">
        <f>[1]集計FORM!EL422</f>
        <v>15486</v>
      </c>
      <c r="AF422" s="50">
        <f>[1]集計FORM!EM422</f>
        <v>6297</v>
      </c>
      <c r="AG422" s="50">
        <f>[1]集計FORM!EO422</f>
        <v>12.3</v>
      </c>
      <c r="AH422" s="50">
        <f>[1]集計FORM!EP422</f>
        <v>62.3</v>
      </c>
      <c r="AI422" s="50">
        <f>[1]集計FORM!EQ422</f>
        <v>25.3</v>
      </c>
      <c r="AJ422" s="48">
        <f>[1]集計FORM!ER422</f>
        <v>45</v>
      </c>
      <c r="AK422" s="50">
        <f>[1]集計FORM!ES422</f>
        <v>105</v>
      </c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K422" s="50"/>
      <c r="EL422" s="50"/>
      <c r="EM422" s="50"/>
      <c r="EN422" s="50"/>
      <c r="EO422" s="50"/>
      <c r="EP422" s="50"/>
      <c r="EQ422" s="50"/>
      <c r="ER422" s="48"/>
      <c r="ES422" s="50"/>
    </row>
    <row r="423" spans="1:149" x14ac:dyDescent="0.15">
      <c r="A423" s="44" t="s">
        <v>316</v>
      </c>
      <c r="B423" s="44" t="s">
        <v>317</v>
      </c>
      <c r="C423" s="44" t="s">
        <v>545</v>
      </c>
      <c r="D423">
        <v>1</v>
      </c>
      <c r="E423" s="50">
        <f>[1]集計FORM!E423</f>
        <v>12380</v>
      </c>
      <c r="F423" s="50">
        <f>[1]集計FORM!F423</f>
        <v>541</v>
      </c>
      <c r="G423" s="50">
        <f>[1]集計FORM!L423</f>
        <v>493</v>
      </c>
      <c r="H423" s="50">
        <f>[1]集計FORM!R423</f>
        <v>544</v>
      </c>
      <c r="I423" s="50">
        <f>[1]集計FORM!X423</f>
        <v>511</v>
      </c>
      <c r="J423" s="50">
        <f>[1]集計FORM!AD423</f>
        <v>709</v>
      </c>
      <c r="K423" s="50">
        <f>[1]集計FORM!AJ423</f>
        <v>926</v>
      </c>
      <c r="L423" s="50">
        <f>[1]集計FORM!AP423</f>
        <v>897</v>
      </c>
      <c r="M423" s="50">
        <f>[1]集計FORM!AV423</f>
        <v>862</v>
      </c>
      <c r="N423" s="50">
        <f>[1]集計FORM!BB423</f>
        <v>863</v>
      </c>
      <c r="O423" s="50">
        <f>[1]集計FORM!BH423</f>
        <v>1008</v>
      </c>
      <c r="P423" s="50">
        <f>[1]集計FORM!BN423</f>
        <v>861</v>
      </c>
      <c r="Q423" s="50">
        <f>[1]集計FORM!BT423</f>
        <v>763</v>
      </c>
      <c r="R423" s="50">
        <f>[1]集計FORM!BZ423</f>
        <v>607</v>
      </c>
      <c r="S423" s="50">
        <f>[1]集計FORM!CF423</f>
        <v>710</v>
      </c>
      <c r="T423" s="50">
        <f>[1]集計FORM!CL423</f>
        <v>872</v>
      </c>
      <c r="U423" s="50">
        <f>[1]集計FORM!CR423</f>
        <v>559</v>
      </c>
      <c r="V423" s="50">
        <f>[1]集計FORM!CX423</f>
        <v>357</v>
      </c>
      <c r="W423" s="50">
        <f>[1]集計FORM!DD423</f>
        <v>208</v>
      </c>
      <c r="X423" s="50">
        <f>[1]集計FORM!DJ423</f>
        <v>80</v>
      </c>
      <c r="Y423" s="50">
        <f>[1]集計FORM!DP423</f>
        <v>9</v>
      </c>
      <c r="Z423" s="50">
        <f>[1]集計FORM!DV423</f>
        <v>0</v>
      </c>
      <c r="AA423" s="50">
        <f>[1]集計FORM!EB423</f>
        <v>0</v>
      </c>
      <c r="AB423" s="50">
        <f>[1]集計FORM!EH423</f>
        <v>0</v>
      </c>
      <c r="AC423" s="50">
        <f t="shared" si="6"/>
        <v>0</v>
      </c>
      <c r="AD423" s="50">
        <f>[1]集計FORM!EK423</f>
        <v>1578</v>
      </c>
      <c r="AE423" s="50">
        <f>[1]集計FORM!EL423</f>
        <v>8007</v>
      </c>
      <c r="AF423" s="50">
        <f>[1]集計FORM!EM423</f>
        <v>2795</v>
      </c>
      <c r="AG423" s="50">
        <f>[1]集計FORM!EO423</f>
        <v>12.7</v>
      </c>
      <c r="AH423" s="50">
        <f>[1]集計FORM!EP423</f>
        <v>64.7</v>
      </c>
      <c r="AI423" s="50">
        <f>[1]集計FORM!EQ423</f>
        <v>22.6</v>
      </c>
      <c r="AJ423" s="48">
        <f>[1]集計FORM!ER423</f>
        <v>43.5</v>
      </c>
      <c r="AK423" s="50">
        <f>[1]集計FORM!ES423</f>
        <v>0</v>
      </c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  <c r="DL423" s="50"/>
      <c r="DM423" s="50"/>
      <c r="DN423" s="50"/>
      <c r="DO423" s="50"/>
      <c r="DP423" s="50"/>
      <c r="DQ423" s="50"/>
      <c r="DR423" s="50"/>
      <c r="DS423" s="50"/>
      <c r="DT423" s="50"/>
      <c r="DU423" s="50"/>
      <c r="DV423" s="50"/>
      <c r="DW423" s="50"/>
      <c r="DX423" s="50"/>
      <c r="DY423" s="50"/>
      <c r="DZ423" s="50"/>
      <c r="EA423" s="50"/>
      <c r="EB423" s="50"/>
      <c r="EC423" s="50"/>
      <c r="ED423" s="50"/>
      <c r="EE423" s="50"/>
      <c r="EF423" s="50"/>
      <c r="EG423" s="50"/>
      <c r="EH423" s="50"/>
      <c r="EI423" s="50"/>
      <c r="EJ423" s="50"/>
      <c r="EK423" s="50"/>
      <c r="EL423" s="50"/>
      <c r="EM423" s="50"/>
      <c r="EN423" s="50"/>
      <c r="EO423" s="50"/>
      <c r="EP423" s="50"/>
      <c r="EQ423" s="50"/>
      <c r="ER423" s="48"/>
      <c r="ES423" s="50"/>
    </row>
    <row r="424" spans="1:149" x14ac:dyDescent="0.15">
      <c r="A424" s="44" t="s">
        <v>316</v>
      </c>
      <c r="B424" s="44" t="s">
        <v>317</v>
      </c>
      <c r="C424" s="44" t="s">
        <v>545</v>
      </c>
      <c r="D424">
        <v>2</v>
      </c>
      <c r="E424" s="50">
        <f>[1]集計FORM!E424</f>
        <v>12464</v>
      </c>
      <c r="F424" s="50">
        <f>[1]集計FORM!F424</f>
        <v>537</v>
      </c>
      <c r="G424" s="50">
        <f>[1]集計FORM!L424</f>
        <v>452</v>
      </c>
      <c r="H424" s="50">
        <f>[1]集計FORM!R424</f>
        <v>494</v>
      </c>
      <c r="I424" s="50">
        <f>[1]集計FORM!X424</f>
        <v>497</v>
      </c>
      <c r="J424" s="50">
        <f>[1]集計FORM!AD424</f>
        <v>662</v>
      </c>
      <c r="K424" s="50">
        <f>[1]集計FORM!AJ424</f>
        <v>817</v>
      </c>
      <c r="L424" s="50">
        <f>[1]集計FORM!AP424</f>
        <v>810</v>
      </c>
      <c r="M424" s="50">
        <f>[1]集計FORM!AV424</f>
        <v>760</v>
      </c>
      <c r="N424" s="50">
        <f>[1]集計FORM!BB424</f>
        <v>845</v>
      </c>
      <c r="O424" s="50">
        <f>[1]集計FORM!BH424</f>
        <v>957</v>
      </c>
      <c r="P424" s="50">
        <f>[1]集計FORM!BN424</f>
        <v>818</v>
      </c>
      <c r="Q424" s="50">
        <f>[1]集計FORM!BT424</f>
        <v>727</v>
      </c>
      <c r="R424" s="50">
        <f>[1]集計FORM!BZ424</f>
        <v>586</v>
      </c>
      <c r="S424" s="50">
        <f>[1]集計FORM!CF424</f>
        <v>705</v>
      </c>
      <c r="T424" s="50">
        <f>[1]集計FORM!CL424</f>
        <v>919</v>
      </c>
      <c r="U424" s="50">
        <f>[1]集計FORM!CR424</f>
        <v>735</v>
      </c>
      <c r="V424" s="50">
        <f>[1]集計FORM!CX424</f>
        <v>543</v>
      </c>
      <c r="W424" s="50">
        <f>[1]集計FORM!DD424</f>
        <v>357</v>
      </c>
      <c r="X424" s="50">
        <f>[1]集計FORM!DJ424</f>
        <v>186</v>
      </c>
      <c r="Y424" s="50">
        <f>[1]集計FORM!DP424</f>
        <v>50</v>
      </c>
      <c r="Z424" s="50">
        <f>[1]集計FORM!DV424</f>
        <v>6</v>
      </c>
      <c r="AA424" s="50">
        <f>[1]集計FORM!EB424</f>
        <v>1</v>
      </c>
      <c r="AB424" s="50">
        <f>[1]集計FORM!EH424</f>
        <v>0</v>
      </c>
      <c r="AC424" s="50">
        <f t="shared" si="6"/>
        <v>7</v>
      </c>
      <c r="AD424" s="50">
        <f>[1]集計FORM!EK424</f>
        <v>1483</v>
      </c>
      <c r="AE424" s="50">
        <f>[1]集計FORM!EL424</f>
        <v>7479</v>
      </c>
      <c r="AF424" s="50">
        <f>[1]集計FORM!EM424</f>
        <v>3502</v>
      </c>
      <c r="AG424" s="50">
        <f>[1]集計FORM!EO424</f>
        <v>11.9</v>
      </c>
      <c r="AH424" s="50">
        <f>[1]集計FORM!EP424</f>
        <v>60</v>
      </c>
      <c r="AI424" s="50">
        <f>[1]集計FORM!EQ424</f>
        <v>28.1</v>
      </c>
      <c r="AJ424" s="48">
        <f>[1]集計FORM!ER424</f>
        <v>46.4</v>
      </c>
      <c r="AK424" s="50">
        <f>[1]集計FORM!ES424</f>
        <v>0</v>
      </c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  <c r="EG424" s="50"/>
      <c r="EH424" s="50"/>
      <c r="EI424" s="50"/>
      <c r="EJ424" s="50"/>
      <c r="EK424" s="50"/>
      <c r="EL424" s="50"/>
      <c r="EM424" s="50"/>
      <c r="EN424" s="50"/>
      <c r="EO424" s="50"/>
      <c r="EP424" s="50"/>
      <c r="EQ424" s="50"/>
      <c r="ER424" s="48"/>
      <c r="ES424" s="50"/>
    </row>
    <row r="425" spans="1:149" x14ac:dyDescent="0.15">
      <c r="A425" s="44" t="s">
        <v>318</v>
      </c>
      <c r="B425" s="44" t="s">
        <v>319</v>
      </c>
      <c r="C425" s="44" t="s">
        <v>546</v>
      </c>
      <c r="D425">
        <v>0</v>
      </c>
      <c r="E425" s="50">
        <f>[1]集計FORM!E425</f>
        <v>8983</v>
      </c>
      <c r="F425" s="50">
        <f>[1]集計FORM!F425</f>
        <v>297</v>
      </c>
      <c r="G425" s="50">
        <f>[1]集計FORM!L425</f>
        <v>373</v>
      </c>
      <c r="H425" s="50">
        <f>[1]集計FORM!R425</f>
        <v>367</v>
      </c>
      <c r="I425" s="50">
        <f>[1]集計FORM!X425</f>
        <v>410</v>
      </c>
      <c r="J425" s="50">
        <f>[1]集計FORM!AD425</f>
        <v>517</v>
      </c>
      <c r="K425" s="50">
        <f>[1]集計FORM!AJ425</f>
        <v>590</v>
      </c>
      <c r="L425" s="50">
        <f>[1]集計FORM!AP425</f>
        <v>576</v>
      </c>
      <c r="M425" s="50">
        <f>[1]集計FORM!AV425</f>
        <v>569</v>
      </c>
      <c r="N425" s="50">
        <f>[1]集計FORM!BB425</f>
        <v>616</v>
      </c>
      <c r="O425" s="50">
        <f>[1]集計FORM!BH425</f>
        <v>721</v>
      </c>
      <c r="P425" s="50">
        <f>[1]集計FORM!BN425</f>
        <v>663</v>
      </c>
      <c r="Q425" s="50">
        <f>[1]集計FORM!BT425</f>
        <v>574</v>
      </c>
      <c r="R425" s="50">
        <f>[1]集計FORM!BZ425</f>
        <v>492</v>
      </c>
      <c r="S425" s="50">
        <f>[1]集計FORM!CF425</f>
        <v>548</v>
      </c>
      <c r="T425" s="50">
        <f>[1]集計FORM!CL425</f>
        <v>568</v>
      </c>
      <c r="U425" s="50">
        <f>[1]集計FORM!CR425</f>
        <v>448</v>
      </c>
      <c r="V425" s="50">
        <f>[1]集計FORM!CX425</f>
        <v>316</v>
      </c>
      <c r="W425" s="50">
        <f>[1]集計FORM!DD425</f>
        <v>217</v>
      </c>
      <c r="X425" s="50">
        <f>[1]集計FORM!DJ425</f>
        <v>86</v>
      </c>
      <c r="Y425" s="50">
        <f>[1]集計FORM!DP425</f>
        <v>31</v>
      </c>
      <c r="Z425" s="50">
        <f>[1]集計FORM!DV425</f>
        <v>4</v>
      </c>
      <c r="AA425" s="50">
        <f>[1]集計FORM!EB425</f>
        <v>0</v>
      </c>
      <c r="AB425" s="50">
        <f>[1]集計FORM!EH425</f>
        <v>0</v>
      </c>
      <c r="AC425" s="50">
        <f t="shared" si="6"/>
        <v>4</v>
      </c>
      <c r="AD425" s="50">
        <f>[1]集計FORM!EK425</f>
        <v>1037</v>
      </c>
      <c r="AE425" s="50">
        <f>[1]集計FORM!EL425</f>
        <v>5728</v>
      </c>
      <c r="AF425" s="50">
        <f>[1]集計FORM!EM425</f>
        <v>2218</v>
      </c>
      <c r="AG425" s="50">
        <f>[1]集計FORM!EO425</f>
        <v>11.5</v>
      </c>
      <c r="AH425" s="50">
        <f>[1]集計FORM!EP425</f>
        <v>63.8</v>
      </c>
      <c r="AI425" s="50">
        <f>[1]集計FORM!EQ425</f>
        <v>24.7</v>
      </c>
      <c r="AJ425" s="48">
        <f>[1]集計FORM!ER425</f>
        <v>45.3</v>
      </c>
      <c r="AK425" s="50">
        <f>[1]集計FORM!ES425</f>
        <v>103</v>
      </c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  <c r="DL425" s="50"/>
      <c r="DM425" s="50"/>
      <c r="DN425" s="50"/>
      <c r="DO425" s="50"/>
      <c r="DP425" s="50"/>
      <c r="DQ425" s="50"/>
      <c r="DR425" s="50"/>
      <c r="DS425" s="50"/>
      <c r="DT425" s="50"/>
      <c r="DU425" s="50"/>
      <c r="DV425" s="50"/>
      <c r="DW425" s="50"/>
      <c r="DX425" s="50"/>
      <c r="DY425" s="50"/>
      <c r="DZ425" s="50"/>
      <c r="EA425" s="50"/>
      <c r="EB425" s="50"/>
      <c r="EC425" s="50"/>
      <c r="ED425" s="50"/>
      <c r="EE425" s="50"/>
      <c r="EF425" s="50"/>
      <c r="EG425" s="50"/>
      <c r="EH425" s="50"/>
      <c r="EI425" s="50"/>
      <c r="EJ425" s="50"/>
      <c r="EK425" s="50"/>
      <c r="EL425" s="50"/>
      <c r="EM425" s="50"/>
      <c r="EN425" s="50"/>
      <c r="EO425" s="50"/>
      <c r="EP425" s="50"/>
      <c r="EQ425" s="50"/>
      <c r="ER425" s="48"/>
      <c r="ES425" s="50"/>
    </row>
    <row r="426" spans="1:149" x14ac:dyDescent="0.15">
      <c r="A426" s="44" t="s">
        <v>318</v>
      </c>
      <c r="B426" s="44" t="s">
        <v>319</v>
      </c>
      <c r="C426" s="44" t="s">
        <v>546</v>
      </c>
      <c r="D426">
        <v>1</v>
      </c>
      <c r="E426" s="50">
        <f>[1]集計FORM!E426</f>
        <v>4623</v>
      </c>
      <c r="F426" s="50">
        <f>[1]集計FORM!F426</f>
        <v>152</v>
      </c>
      <c r="G426" s="50">
        <f>[1]集計FORM!L426</f>
        <v>197</v>
      </c>
      <c r="H426" s="50">
        <f>[1]集計FORM!R426</f>
        <v>201</v>
      </c>
      <c r="I426" s="50">
        <f>[1]集計FORM!X426</f>
        <v>224</v>
      </c>
      <c r="J426" s="50">
        <f>[1]集計FORM!AD426</f>
        <v>285</v>
      </c>
      <c r="K426" s="50">
        <f>[1]集計FORM!AJ426</f>
        <v>330</v>
      </c>
      <c r="L426" s="50">
        <f>[1]集計FORM!AP426</f>
        <v>316</v>
      </c>
      <c r="M426" s="50">
        <f>[1]集計FORM!AV426</f>
        <v>296</v>
      </c>
      <c r="N426" s="50">
        <f>[1]集計FORM!BB426</f>
        <v>331</v>
      </c>
      <c r="O426" s="50">
        <f>[1]集計FORM!BH426</f>
        <v>370</v>
      </c>
      <c r="P426" s="50">
        <f>[1]集計FORM!BN426</f>
        <v>360</v>
      </c>
      <c r="Q426" s="50">
        <f>[1]集計FORM!BT426</f>
        <v>297</v>
      </c>
      <c r="R426" s="50">
        <f>[1]集計FORM!BZ426</f>
        <v>260</v>
      </c>
      <c r="S426" s="50">
        <f>[1]集計FORM!CF426</f>
        <v>295</v>
      </c>
      <c r="T426" s="50">
        <f>[1]集計FORM!CL426</f>
        <v>286</v>
      </c>
      <c r="U426" s="50">
        <f>[1]集計FORM!CR426</f>
        <v>193</v>
      </c>
      <c r="V426" s="50">
        <f>[1]集計FORM!CX426</f>
        <v>134</v>
      </c>
      <c r="W426" s="50">
        <f>[1]集計FORM!DD426</f>
        <v>67</v>
      </c>
      <c r="X426" s="50">
        <f>[1]集計FORM!DJ426</f>
        <v>22</v>
      </c>
      <c r="Y426" s="50">
        <f>[1]集計FORM!DP426</f>
        <v>7</v>
      </c>
      <c r="Z426" s="50">
        <f>[1]集計FORM!DV426</f>
        <v>0</v>
      </c>
      <c r="AA426" s="50">
        <f>[1]集計FORM!EB426</f>
        <v>0</v>
      </c>
      <c r="AB426" s="50">
        <f>[1]集計FORM!EH426</f>
        <v>0</v>
      </c>
      <c r="AC426" s="50">
        <f t="shared" si="6"/>
        <v>0</v>
      </c>
      <c r="AD426" s="50">
        <f>[1]集計FORM!EK426</f>
        <v>550</v>
      </c>
      <c r="AE426" s="50">
        <f>[1]集計FORM!EL426</f>
        <v>3069</v>
      </c>
      <c r="AF426" s="50">
        <f>[1]集計FORM!EM426</f>
        <v>1004</v>
      </c>
      <c r="AG426" s="50">
        <f>[1]集計FORM!EO426</f>
        <v>11.9</v>
      </c>
      <c r="AH426" s="50">
        <f>[1]集計FORM!EP426</f>
        <v>66.400000000000006</v>
      </c>
      <c r="AI426" s="50">
        <f>[1]集計FORM!EQ426</f>
        <v>21.7</v>
      </c>
      <c r="AJ426" s="48">
        <f>[1]集計FORM!ER426</f>
        <v>43.7</v>
      </c>
      <c r="AK426" s="50">
        <f>[1]集計FORM!ES426</f>
        <v>0</v>
      </c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  <c r="DX426" s="50"/>
      <c r="DY426" s="50"/>
      <c r="DZ426" s="50"/>
      <c r="EA426" s="50"/>
      <c r="EB426" s="50"/>
      <c r="EC426" s="50"/>
      <c r="ED426" s="50"/>
      <c r="EE426" s="50"/>
      <c r="EF426" s="50"/>
      <c r="EG426" s="50"/>
      <c r="EH426" s="50"/>
      <c r="EI426" s="50"/>
      <c r="EJ426" s="50"/>
      <c r="EK426" s="50"/>
      <c r="EL426" s="50"/>
      <c r="EM426" s="50"/>
      <c r="EN426" s="50"/>
      <c r="EO426" s="50"/>
      <c r="EP426" s="50"/>
      <c r="EQ426" s="50"/>
      <c r="ER426" s="48"/>
      <c r="ES426" s="50"/>
    </row>
    <row r="427" spans="1:149" x14ac:dyDescent="0.15">
      <c r="A427" s="44" t="s">
        <v>318</v>
      </c>
      <c r="B427" s="44" t="s">
        <v>319</v>
      </c>
      <c r="C427" s="44" t="s">
        <v>546</v>
      </c>
      <c r="D427">
        <v>2</v>
      </c>
      <c r="E427" s="50">
        <f>[1]集計FORM!E427</f>
        <v>4360</v>
      </c>
      <c r="F427" s="50">
        <f>[1]集計FORM!F427</f>
        <v>145</v>
      </c>
      <c r="G427" s="50">
        <f>[1]集計FORM!L427</f>
        <v>176</v>
      </c>
      <c r="H427" s="50">
        <f>[1]集計FORM!R427</f>
        <v>166</v>
      </c>
      <c r="I427" s="50">
        <f>[1]集計FORM!X427</f>
        <v>186</v>
      </c>
      <c r="J427" s="50">
        <f>[1]集計FORM!AD427</f>
        <v>232</v>
      </c>
      <c r="K427" s="50">
        <f>[1]集計FORM!AJ427</f>
        <v>260</v>
      </c>
      <c r="L427" s="50">
        <f>[1]集計FORM!AP427</f>
        <v>260</v>
      </c>
      <c r="M427" s="50">
        <f>[1]集計FORM!AV427</f>
        <v>273</v>
      </c>
      <c r="N427" s="50">
        <f>[1]集計FORM!BB427</f>
        <v>285</v>
      </c>
      <c r="O427" s="50">
        <f>[1]集計FORM!BH427</f>
        <v>351</v>
      </c>
      <c r="P427" s="50">
        <f>[1]集計FORM!BN427</f>
        <v>303</v>
      </c>
      <c r="Q427" s="50">
        <f>[1]集計FORM!BT427</f>
        <v>277</v>
      </c>
      <c r="R427" s="50">
        <f>[1]集計FORM!BZ427</f>
        <v>232</v>
      </c>
      <c r="S427" s="50">
        <f>[1]集計FORM!CF427</f>
        <v>253</v>
      </c>
      <c r="T427" s="50">
        <f>[1]集計FORM!CL427</f>
        <v>282</v>
      </c>
      <c r="U427" s="50">
        <f>[1]集計FORM!CR427</f>
        <v>255</v>
      </c>
      <c r="V427" s="50">
        <f>[1]集計FORM!CX427</f>
        <v>182</v>
      </c>
      <c r="W427" s="50">
        <f>[1]集計FORM!DD427</f>
        <v>150</v>
      </c>
      <c r="X427" s="50">
        <f>[1]集計FORM!DJ427</f>
        <v>64</v>
      </c>
      <c r="Y427" s="50">
        <f>[1]集計FORM!DP427</f>
        <v>24</v>
      </c>
      <c r="Z427" s="50">
        <f>[1]集計FORM!DV427</f>
        <v>4</v>
      </c>
      <c r="AA427" s="50">
        <f>[1]集計FORM!EB427</f>
        <v>0</v>
      </c>
      <c r="AB427" s="50">
        <f>[1]集計FORM!EH427</f>
        <v>0</v>
      </c>
      <c r="AC427" s="50">
        <f t="shared" si="6"/>
        <v>4</v>
      </c>
      <c r="AD427" s="50">
        <f>[1]集計FORM!EK427</f>
        <v>487</v>
      </c>
      <c r="AE427" s="50">
        <f>[1]集計FORM!EL427</f>
        <v>2659</v>
      </c>
      <c r="AF427" s="50">
        <f>[1]集計FORM!EM427</f>
        <v>1214</v>
      </c>
      <c r="AG427" s="50">
        <f>[1]集計FORM!EO427</f>
        <v>11.2</v>
      </c>
      <c r="AH427" s="50">
        <f>[1]集計FORM!EP427</f>
        <v>61</v>
      </c>
      <c r="AI427" s="50">
        <f>[1]集計FORM!EQ427</f>
        <v>27.8</v>
      </c>
      <c r="AJ427" s="48">
        <f>[1]集計FORM!ER427</f>
        <v>47</v>
      </c>
      <c r="AK427" s="50">
        <f>[1]集計FORM!ES427</f>
        <v>0</v>
      </c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  <c r="DX427" s="50"/>
      <c r="DY427" s="50"/>
      <c r="DZ427" s="50"/>
      <c r="EA427" s="50"/>
      <c r="EB427" s="50"/>
      <c r="EC427" s="50"/>
      <c r="ED427" s="50"/>
      <c r="EE427" s="50"/>
      <c r="EF427" s="50"/>
      <c r="EG427" s="50"/>
      <c r="EH427" s="50"/>
      <c r="EI427" s="50"/>
      <c r="EJ427" s="50"/>
      <c r="EK427" s="50"/>
      <c r="EL427" s="50"/>
      <c r="EM427" s="50"/>
      <c r="EN427" s="50"/>
      <c r="EO427" s="50"/>
      <c r="EP427" s="50"/>
      <c r="EQ427" s="50"/>
      <c r="ER427" s="48"/>
      <c r="ES427" s="50"/>
    </row>
    <row r="428" spans="1:149" x14ac:dyDescent="0.15">
      <c r="A428" s="44" t="s">
        <v>320</v>
      </c>
      <c r="B428" s="44" t="s">
        <v>321</v>
      </c>
      <c r="C428" s="44" t="s">
        <v>547</v>
      </c>
      <c r="D428">
        <v>0</v>
      </c>
      <c r="E428" s="50">
        <f>[1]集計FORM!E428</f>
        <v>24161</v>
      </c>
      <c r="F428" s="50">
        <f>[1]集計FORM!F428</f>
        <v>1386</v>
      </c>
      <c r="G428" s="50">
        <f>[1]集計FORM!L428</f>
        <v>1032</v>
      </c>
      <c r="H428" s="50">
        <f>[1]集計FORM!R428</f>
        <v>927</v>
      </c>
      <c r="I428" s="50">
        <f>[1]集計FORM!X428</f>
        <v>962</v>
      </c>
      <c r="J428" s="50">
        <f>[1]集計FORM!AD428</f>
        <v>1346</v>
      </c>
      <c r="K428" s="50">
        <f>[1]集計FORM!AJ428</f>
        <v>1785</v>
      </c>
      <c r="L428" s="50">
        <f>[1]集計FORM!AP428</f>
        <v>1971</v>
      </c>
      <c r="M428" s="50">
        <f>[1]集計FORM!AV428</f>
        <v>1844</v>
      </c>
      <c r="N428" s="50">
        <f>[1]集計FORM!BB428</f>
        <v>1695</v>
      </c>
      <c r="O428" s="50">
        <f>[1]集計FORM!BH428</f>
        <v>1903</v>
      </c>
      <c r="P428" s="50">
        <f>[1]集計FORM!BN428</f>
        <v>1696</v>
      </c>
      <c r="Q428" s="50">
        <f>[1]集計FORM!BT428</f>
        <v>1404</v>
      </c>
      <c r="R428" s="50">
        <f>[1]集計FORM!BZ428</f>
        <v>1116</v>
      </c>
      <c r="S428" s="50">
        <f>[1]集計FORM!CF428</f>
        <v>1323</v>
      </c>
      <c r="T428" s="50">
        <f>[1]集計FORM!CL428</f>
        <v>1506</v>
      </c>
      <c r="U428" s="50">
        <f>[1]集計FORM!CR428</f>
        <v>1026</v>
      </c>
      <c r="V428" s="50">
        <f>[1]集計FORM!CX428</f>
        <v>673</v>
      </c>
      <c r="W428" s="50">
        <f>[1]集計FORM!DD428</f>
        <v>347</v>
      </c>
      <c r="X428" s="50">
        <f>[1]集計FORM!DJ428</f>
        <v>165</v>
      </c>
      <c r="Y428" s="50">
        <f>[1]集計FORM!DP428</f>
        <v>48</v>
      </c>
      <c r="Z428" s="50">
        <f>[1]集計FORM!DV428</f>
        <v>6</v>
      </c>
      <c r="AA428" s="50">
        <f>[1]集計FORM!EB428</f>
        <v>0</v>
      </c>
      <c r="AB428" s="50">
        <f>[1]集計FORM!EH428</f>
        <v>0</v>
      </c>
      <c r="AC428" s="50">
        <f t="shared" si="6"/>
        <v>6</v>
      </c>
      <c r="AD428" s="50">
        <f>[1]集計FORM!EK428</f>
        <v>3345</v>
      </c>
      <c r="AE428" s="50">
        <f>[1]集計FORM!EL428</f>
        <v>15722</v>
      </c>
      <c r="AF428" s="50">
        <f>[1]集計FORM!EM428</f>
        <v>5094</v>
      </c>
      <c r="AG428" s="50">
        <f>[1]集計FORM!EO428</f>
        <v>13.8</v>
      </c>
      <c r="AH428" s="50">
        <f>[1]集計FORM!EP428</f>
        <v>65.099999999999994</v>
      </c>
      <c r="AI428" s="50">
        <f>[1]集計FORM!EQ428</f>
        <v>21.1</v>
      </c>
      <c r="AJ428" s="48">
        <f>[1]集計FORM!ER428</f>
        <v>42.5</v>
      </c>
      <c r="AK428" s="50">
        <f>[1]集計FORM!ES428</f>
        <v>103</v>
      </c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  <c r="DX428" s="50"/>
      <c r="DY428" s="50"/>
      <c r="DZ428" s="50"/>
      <c r="EA428" s="50"/>
      <c r="EB428" s="50"/>
      <c r="EC428" s="50"/>
      <c r="ED428" s="50"/>
      <c r="EE428" s="50"/>
      <c r="EF428" s="50"/>
      <c r="EG428" s="50"/>
      <c r="EH428" s="50"/>
      <c r="EI428" s="50"/>
      <c r="EJ428" s="50"/>
      <c r="EK428" s="50"/>
      <c r="EL428" s="50"/>
      <c r="EM428" s="50"/>
      <c r="EN428" s="50"/>
      <c r="EO428" s="50"/>
      <c r="EP428" s="50"/>
      <c r="EQ428" s="50"/>
      <c r="ER428" s="48"/>
      <c r="ES428" s="50"/>
    </row>
    <row r="429" spans="1:149" x14ac:dyDescent="0.15">
      <c r="A429" s="44" t="s">
        <v>320</v>
      </c>
      <c r="B429" s="44" t="s">
        <v>321</v>
      </c>
      <c r="C429" s="44" t="s">
        <v>547</v>
      </c>
      <c r="D429">
        <v>1</v>
      </c>
      <c r="E429" s="50">
        <f>[1]集計FORM!E429</f>
        <v>12060</v>
      </c>
      <c r="F429" s="50">
        <f>[1]集計FORM!F429</f>
        <v>679</v>
      </c>
      <c r="G429" s="50">
        <f>[1]集計FORM!L429</f>
        <v>529</v>
      </c>
      <c r="H429" s="50">
        <f>[1]集計FORM!R429</f>
        <v>461</v>
      </c>
      <c r="I429" s="50">
        <f>[1]集計FORM!X429</f>
        <v>490</v>
      </c>
      <c r="J429" s="50">
        <f>[1]集計FORM!AD429</f>
        <v>709</v>
      </c>
      <c r="K429" s="50">
        <f>[1]集計FORM!AJ429</f>
        <v>938</v>
      </c>
      <c r="L429" s="50">
        <f>[1]集計FORM!AP429</f>
        <v>1020</v>
      </c>
      <c r="M429" s="50">
        <f>[1]集計FORM!AV429</f>
        <v>965</v>
      </c>
      <c r="N429" s="50">
        <f>[1]集計FORM!BB429</f>
        <v>861</v>
      </c>
      <c r="O429" s="50">
        <f>[1]集計FORM!BH429</f>
        <v>991</v>
      </c>
      <c r="P429" s="50">
        <f>[1]集計FORM!BN429</f>
        <v>865</v>
      </c>
      <c r="Q429" s="50">
        <f>[1]集計FORM!BT429</f>
        <v>694</v>
      </c>
      <c r="R429" s="50">
        <f>[1]集計FORM!BZ429</f>
        <v>583</v>
      </c>
      <c r="S429" s="50">
        <f>[1]集計FORM!CF429</f>
        <v>608</v>
      </c>
      <c r="T429" s="50">
        <f>[1]集計FORM!CL429</f>
        <v>708</v>
      </c>
      <c r="U429" s="50">
        <f>[1]集計FORM!CR429</f>
        <v>486</v>
      </c>
      <c r="V429" s="50">
        <f>[1]集計FORM!CX429</f>
        <v>279</v>
      </c>
      <c r="W429" s="50">
        <f>[1]集計FORM!DD429</f>
        <v>135</v>
      </c>
      <c r="X429" s="50">
        <f>[1]集計FORM!DJ429</f>
        <v>51</v>
      </c>
      <c r="Y429" s="50">
        <f>[1]集計FORM!DP429</f>
        <v>8</v>
      </c>
      <c r="Z429" s="50">
        <f>[1]集計FORM!DV429</f>
        <v>0</v>
      </c>
      <c r="AA429" s="50">
        <f>[1]集計FORM!EB429</f>
        <v>0</v>
      </c>
      <c r="AB429" s="50">
        <f>[1]集計FORM!EH429</f>
        <v>0</v>
      </c>
      <c r="AC429" s="50">
        <f t="shared" si="6"/>
        <v>0</v>
      </c>
      <c r="AD429" s="50">
        <f>[1]集計FORM!EK429</f>
        <v>1669</v>
      </c>
      <c r="AE429" s="50">
        <f>[1]集計FORM!EL429</f>
        <v>8116</v>
      </c>
      <c r="AF429" s="50">
        <f>[1]集計FORM!EM429</f>
        <v>2275</v>
      </c>
      <c r="AG429" s="50">
        <f>[1]集計FORM!EO429</f>
        <v>13.8</v>
      </c>
      <c r="AH429" s="50">
        <f>[1]集計FORM!EP429</f>
        <v>67.3</v>
      </c>
      <c r="AI429" s="50">
        <f>[1]集計FORM!EQ429</f>
        <v>18.899999999999999</v>
      </c>
      <c r="AJ429" s="48">
        <f>[1]集計FORM!ER429</f>
        <v>41.5</v>
      </c>
      <c r="AK429" s="50">
        <f>[1]集計FORM!ES429</f>
        <v>0</v>
      </c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  <c r="DX429" s="50"/>
      <c r="DY429" s="50"/>
      <c r="DZ429" s="50"/>
      <c r="EA429" s="50"/>
      <c r="EB429" s="50"/>
      <c r="EC429" s="50"/>
      <c r="ED429" s="50"/>
      <c r="EE429" s="50"/>
      <c r="EF429" s="50"/>
      <c r="EG429" s="50"/>
      <c r="EH429" s="50"/>
      <c r="EI429" s="50"/>
      <c r="EJ429" s="50"/>
      <c r="EK429" s="50"/>
      <c r="EL429" s="50"/>
      <c r="EM429" s="50"/>
      <c r="EN429" s="50"/>
      <c r="EO429" s="50"/>
      <c r="EP429" s="50"/>
      <c r="EQ429" s="50"/>
      <c r="ER429" s="48"/>
      <c r="ES429" s="50"/>
    </row>
    <row r="430" spans="1:149" x14ac:dyDescent="0.15">
      <c r="A430" s="44" t="s">
        <v>320</v>
      </c>
      <c r="B430" s="44" t="s">
        <v>321</v>
      </c>
      <c r="C430" s="44" t="s">
        <v>547</v>
      </c>
      <c r="D430">
        <v>2</v>
      </c>
      <c r="E430" s="50">
        <f>[1]集計FORM!E430</f>
        <v>12101</v>
      </c>
      <c r="F430" s="50">
        <f>[1]集計FORM!F430</f>
        <v>707</v>
      </c>
      <c r="G430" s="50">
        <f>[1]集計FORM!L430</f>
        <v>503</v>
      </c>
      <c r="H430" s="50">
        <f>[1]集計FORM!R430</f>
        <v>466</v>
      </c>
      <c r="I430" s="50">
        <f>[1]集計FORM!X430</f>
        <v>472</v>
      </c>
      <c r="J430" s="50">
        <f>[1]集計FORM!AD430</f>
        <v>637</v>
      </c>
      <c r="K430" s="50">
        <f>[1]集計FORM!AJ430</f>
        <v>847</v>
      </c>
      <c r="L430" s="50">
        <f>[1]集計FORM!AP430</f>
        <v>951</v>
      </c>
      <c r="M430" s="50">
        <f>[1]集計FORM!AV430</f>
        <v>879</v>
      </c>
      <c r="N430" s="50">
        <f>[1]集計FORM!BB430</f>
        <v>834</v>
      </c>
      <c r="O430" s="50">
        <f>[1]集計FORM!BH430</f>
        <v>912</v>
      </c>
      <c r="P430" s="50">
        <f>[1]集計FORM!BN430</f>
        <v>831</v>
      </c>
      <c r="Q430" s="50">
        <f>[1]集計FORM!BT430</f>
        <v>710</v>
      </c>
      <c r="R430" s="50">
        <f>[1]集計FORM!BZ430</f>
        <v>533</v>
      </c>
      <c r="S430" s="50">
        <f>[1]集計FORM!CF430</f>
        <v>715</v>
      </c>
      <c r="T430" s="50">
        <f>[1]集計FORM!CL430</f>
        <v>798</v>
      </c>
      <c r="U430" s="50">
        <f>[1]集計FORM!CR430</f>
        <v>540</v>
      </c>
      <c r="V430" s="50">
        <f>[1]集計FORM!CX430</f>
        <v>394</v>
      </c>
      <c r="W430" s="50">
        <f>[1]集計FORM!DD430</f>
        <v>212</v>
      </c>
      <c r="X430" s="50">
        <f>[1]集計FORM!DJ430</f>
        <v>114</v>
      </c>
      <c r="Y430" s="50">
        <f>[1]集計FORM!DP430</f>
        <v>40</v>
      </c>
      <c r="Z430" s="50">
        <f>[1]集計FORM!DV430</f>
        <v>6</v>
      </c>
      <c r="AA430" s="50">
        <f>[1]集計FORM!EB430</f>
        <v>0</v>
      </c>
      <c r="AB430" s="50">
        <f>[1]集計FORM!EH430</f>
        <v>0</v>
      </c>
      <c r="AC430" s="50">
        <f t="shared" si="6"/>
        <v>6</v>
      </c>
      <c r="AD430" s="50">
        <f>[1]集計FORM!EK430</f>
        <v>1676</v>
      </c>
      <c r="AE430" s="50">
        <f>[1]集計FORM!EL430</f>
        <v>7606</v>
      </c>
      <c r="AF430" s="50">
        <f>[1]集計FORM!EM430</f>
        <v>2819</v>
      </c>
      <c r="AG430" s="50">
        <f>[1]集計FORM!EO430</f>
        <v>13.9</v>
      </c>
      <c r="AH430" s="50">
        <f>[1]集計FORM!EP430</f>
        <v>62.9</v>
      </c>
      <c r="AI430" s="50">
        <f>[1]集計FORM!EQ430</f>
        <v>23.3</v>
      </c>
      <c r="AJ430" s="48">
        <f>[1]集計FORM!ER430</f>
        <v>43.4</v>
      </c>
      <c r="AK430" s="50">
        <f>[1]集計FORM!ES430</f>
        <v>0</v>
      </c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K430" s="50"/>
      <c r="EL430" s="50"/>
      <c r="EM430" s="50"/>
      <c r="EN430" s="50"/>
      <c r="EO430" s="50"/>
      <c r="EP430" s="50"/>
      <c r="EQ430" s="50"/>
      <c r="ER430" s="48"/>
      <c r="ES430" s="50"/>
    </row>
    <row r="431" spans="1:149" x14ac:dyDescent="0.15">
      <c r="A431" s="44" t="s">
        <v>322</v>
      </c>
      <c r="B431" s="44" t="s">
        <v>323</v>
      </c>
      <c r="C431" s="44" t="s">
        <v>548</v>
      </c>
      <c r="D431">
        <v>0</v>
      </c>
      <c r="E431" s="50">
        <f>[1]集計FORM!E431</f>
        <v>2699</v>
      </c>
      <c r="F431" s="50">
        <f>[1]集計FORM!F431</f>
        <v>102</v>
      </c>
      <c r="G431" s="50">
        <f>[1]集計FORM!L431</f>
        <v>88</v>
      </c>
      <c r="H431" s="50">
        <f>[1]集計FORM!R431</f>
        <v>96</v>
      </c>
      <c r="I431" s="50">
        <f>[1]集計FORM!X431</f>
        <v>121</v>
      </c>
      <c r="J431" s="50">
        <f>[1]集計FORM!AD431</f>
        <v>167</v>
      </c>
      <c r="K431" s="50">
        <f>[1]集計FORM!AJ431</f>
        <v>173</v>
      </c>
      <c r="L431" s="50">
        <f>[1]集計FORM!AP431</f>
        <v>202</v>
      </c>
      <c r="M431" s="50">
        <f>[1]集計FORM!AV431</f>
        <v>184</v>
      </c>
      <c r="N431" s="50">
        <f>[1]集計FORM!BB431</f>
        <v>185</v>
      </c>
      <c r="O431" s="50">
        <f>[1]集計FORM!BH431</f>
        <v>230</v>
      </c>
      <c r="P431" s="50">
        <f>[1]集計FORM!BN431</f>
        <v>200</v>
      </c>
      <c r="Q431" s="50">
        <f>[1]集計FORM!BT431</f>
        <v>212</v>
      </c>
      <c r="R431" s="50">
        <f>[1]集計FORM!BZ431</f>
        <v>161</v>
      </c>
      <c r="S431" s="50">
        <f>[1]集計FORM!CF431</f>
        <v>163</v>
      </c>
      <c r="T431" s="50">
        <f>[1]集計FORM!CL431</f>
        <v>170</v>
      </c>
      <c r="U431" s="50">
        <f>[1]集計FORM!CR431</f>
        <v>122</v>
      </c>
      <c r="V431" s="50">
        <f>[1]集計FORM!CX431</f>
        <v>74</v>
      </c>
      <c r="W431" s="50">
        <f>[1]集計FORM!DD431</f>
        <v>37</v>
      </c>
      <c r="X431" s="50">
        <f>[1]集計FORM!DJ431</f>
        <v>9</v>
      </c>
      <c r="Y431" s="50">
        <f>[1]集計FORM!DP431</f>
        <v>3</v>
      </c>
      <c r="Z431" s="50">
        <f>[1]集計FORM!DV431</f>
        <v>0</v>
      </c>
      <c r="AA431" s="50">
        <f>[1]集計FORM!EB431</f>
        <v>0</v>
      </c>
      <c r="AB431" s="50">
        <f>[1]集計FORM!EH431</f>
        <v>0</v>
      </c>
      <c r="AC431" s="50">
        <f t="shared" si="6"/>
        <v>0</v>
      </c>
      <c r="AD431" s="50">
        <f>[1]集計FORM!EK431</f>
        <v>286</v>
      </c>
      <c r="AE431" s="50">
        <f>[1]集計FORM!EL431</f>
        <v>1835</v>
      </c>
      <c r="AF431" s="50">
        <f>[1]集計FORM!EM431</f>
        <v>578</v>
      </c>
      <c r="AG431" s="50">
        <f>[1]集計FORM!EO431</f>
        <v>10.6</v>
      </c>
      <c r="AH431" s="50">
        <f>[1]集計FORM!EP431</f>
        <v>68</v>
      </c>
      <c r="AI431" s="50">
        <f>[1]集計FORM!EQ431</f>
        <v>21.4</v>
      </c>
      <c r="AJ431" s="48">
        <f>[1]集計FORM!ER431</f>
        <v>44.3</v>
      </c>
      <c r="AK431" s="50">
        <f>[1]集計FORM!ES431</f>
        <v>97</v>
      </c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  <c r="DX431" s="50"/>
      <c r="DY431" s="50"/>
      <c r="DZ431" s="50"/>
      <c r="EA431" s="50"/>
      <c r="EB431" s="50"/>
      <c r="EC431" s="50"/>
      <c r="ED431" s="50"/>
      <c r="EE431" s="50"/>
      <c r="EF431" s="50"/>
      <c r="EG431" s="50"/>
      <c r="EH431" s="50"/>
      <c r="EI431" s="50"/>
      <c r="EJ431" s="50"/>
      <c r="EK431" s="50"/>
      <c r="EL431" s="50"/>
      <c r="EM431" s="50"/>
      <c r="EN431" s="50"/>
      <c r="EO431" s="50"/>
      <c r="EP431" s="50"/>
      <c r="EQ431" s="50"/>
      <c r="ER431" s="48"/>
      <c r="ES431" s="50"/>
    </row>
    <row r="432" spans="1:149" x14ac:dyDescent="0.15">
      <c r="A432" s="44" t="s">
        <v>322</v>
      </c>
      <c r="B432" s="44" t="s">
        <v>323</v>
      </c>
      <c r="C432" s="44" t="s">
        <v>548</v>
      </c>
      <c r="D432">
        <v>1</v>
      </c>
      <c r="E432" s="50">
        <f>[1]集計FORM!E432</f>
        <v>1413</v>
      </c>
      <c r="F432" s="50">
        <f>[1]集計FORM!F432</f>
        <v>53</v>
      </c>
      <c r="G432" s="50">
        <f>[1]集計FORM!L432</f>
        <v>59</v>
      </c>
      <c r="H432" s="50">
        <f>[1]集計FORM!R432</f>
        <v>48</v>
      </c>
      <c r="I432" s="50">
        <f>[1]集計FORM!X432</f>
        <v>68</v>
      </c>
      <c r="J432" s="50">
        <f>[1]集計FORM!AD432</f>
        <v>98</v>
      </c>
      <c r="K432" s="50">
        <f>[1]集計FORM!AJ432</f>
        <v>87</v>
      </c>
      <c r="L432" s="50">
        <f>[1]集計FORM!AP432</f>
        <v>95</v>
      </c>
      <c r="M432" s="50">
        <f>[1]集計FORM!AV432</f>
        <v>95</v>
      </c>
      <c r="N432" s="50">
        <f>[1]集計FORM!BB432</f>
        <v>92</v>
      </c>
      <c r="O432" s="50">
        <f>[1]集計FORM!BH432</f>
        <v>126</v>
      </c>
      <c r="P432" s="50">
        <f>[1]集計FORM!BN432</f>
        <v>105</v>
      </c>
      <c r="Q432" s="50">
        <f>[1]集計FORM!BT432</f>
        <v>111</v>
      </c>
      <c r="R432" s="50">
        <f>[1]集計FORM!BZ432</f>
        <v>91</v>
      </c>
      <c r="S432" s="50">
        <f>[1]集計FORM!CF432</f>
        <v>91</v>
      </c>
      <c r="T432" s="50">
        <f>[1]集計FORM!CL432</f>
        <v>83</v>
      </c>
      <c r="U432" s="50">
        <f>[1]集計FORM!CR432</f>
        <v>55</v>
      </c>
      <c r="V432" s="50">
        <f>[1]集計FORM!CX432</f>
        <v>38</v>
      </c>
      <c r="W432" s="50">
        <f>[1]集計FORM!DD432</f>
        <v>15</v>
      </c>
      <c r="X432" s="50">
        <f>[1]集計FORM!DJ432</f>
        <v>2</v>
      </c>
      <c r="Y432" s="50">
        <f>[1]集計FORM!DP432</f>
        <v>1</v>
      </c>
      <c r="Z432" s="50">
        <f>[1]集計FORM!DV432</f>
        <v>0</v>
      </c>
      <c r="AA432" s="50">
        <f>[1]集計FORM!EB432</f>
        <v>0</v>
      </c>
      <c r="AB432" s="50">
        <f>[1]集計FORM!EH432</f>
        <v>0</v>
      </c>
      <c r="AC432" s="50">
        <f t="shared" si="6"/>
        <v>0</v>
      </c>
      <c r="AD432" s="50">
        <f>[1]集計FORM!EK432</f>
        <v>160</v>
      </c>
      <c r="AE432" s="50">
        <f>[1]集計FORM!EL432</f>
        <v>968</v>
      </c>
      <c r="AF432" s="50">
        <f>[1]集計FORM!EM432</f>
        <v>285</v>
      </c>
      <c r="AG432" s="50">
        <f>[1]集計FORM!EO432</f>
        <v>11.3</v>
      </c>
      <c r="AH432" s="50">
        <f>[1]集計FORM!EP432</f>
        <v>68.5</v>
      </c>
      <c r="AI432" s="50">
        <f>[1]集計FORM!EQ432</f>
        <v>20.2</v>
      </c>
      <c r="AJ432" s="48">
        <f>[1]集計FORM!ER432</f>
        <v>43.6</v>
      </c>
      <c r="AK432" s="50">
        <f>[1]集計FORM!ES432</f>
        <v>0</v>
      </c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  <c r="DY432" s="50"/>
      <c r="DZ432" s="50"/>
      <c r="EA432" s="50"/>
      <c r="EB432" s="50"/>
      <c r="EC432" s="50"/>
      <c r="ED432" s="50"/>
      <c r="EE432" s="50"/>
      <c r="EF432" s="50"/>
      <c r="EG432" s="50"/>
      <c r="EH432" s="50"/>
      <c r="EI432" s="50"/>
      <c r="EJ432" s="50"/>
      <c r="EK432" s="50"/>
      <c r="EL432" s="50"/>
      <c r="EM432" s="50"/>
      <c r="EN432" s="50"/>
      <c r="EO432" s="50"/>
      <c r="EP432" s="50"/>
      <c r="EQ432" s="50"/>
      <c r="ER432" s="48"/>
      <c r="ES432" s="50"/>
    </row>
    <row r="433" spans="1:149" x14ac:dyDescent="0.15">
      <c r="A433" s="44" t="s">
        <v>322</v>
      </c>
      <c r="B433" s="44" t="s">
        <v>323</v>
      </c>
      <c r="C433" s="44" t="s">
        <v>548</v>
      </c>
      <c r="D433">
        <v>2</v>
      </c>
      <c r="E433" s="50">
        <f>[1]集計FORM!E433</f>
        <v>1286</v>
      </c>
      <c r="F433" s="50">
        <f>[1]集計FORM!F433</f>
        <v>49</v>
      </c>
      <c r="G433" s="50">
        <f>[1]集計FORM!L433</f>
        <v>29</v>
      </c>
      <c r="H433" s="50">
        <f>[1]集計FORM!R433</f>
        <v>48</v>
      </c>
      <c r="I433" s="50">
        <f>[1]集計FORM!X433</f>
        <v>53</v>
      </c>
      <c r="J433" s="50">
        <f>[1]集計FORM!AD433</f>
        <v>69</v>
      </c>
      <c r="K433" s="50">
        <f>[1]集計FORM!AJ433</f>
        <v>86</v>
      </c>
      <c r="L433" s="50">
        <f>[1]集計FORM!AP433</f>
        <v>107</v>
      </c>
      <c r="M433" s="50">
        <f>[1]集計FORM!AV433</f>
        <v>89</v>
      </c>
      <c r="N433" s="50">
        <f>[1]集計FORM!BB433</f>
        <v>93</v>
      </c>
      <c r="O433" s="50">
        <f>[1]集計FORM!BH433</f>
        <v>104</v>
      </c>
      <c r="P433" s="50">
        <f>[1]集計FORM!BN433</f>
        <v>95</v>
      </c>
      <c r="Q433" s="50">
        <f>[1]集計FORM!BT433</f>
        <v>101</v>
      </c>
      <c r="R433" s="50">
        <f>[1]集計FORM!BZ433</f>
        <v>70</v>
      </c>
      <c r="S433" s="50">
        <f>[1]集計FORM!CF433</f>
        <v>72</v>
      </c>
      <c r="T433" s="50">
        <f>[1]集計FORM!CL433</f>
        <v>87</v>
      </c>
      <c r="U433" s="50">
        <f>[1]集計FORM!CR433</f>
        <v>67</v>
      </c>
      <c r="V433" s="50">
        <f>[1]集計FORM!CX433</f>
        <v>36</v>
      </c>
      <c r="W433" s="50">
        <f>[1]集計FORM!DD433</f>
        <v>22</v>
      </c>
      <c r="X433" s="50">
        <f>[1]集計FORM!DJ433</f>
        <v>7</v>
      </c>
      <c r="Y433" s="50">
        <f>[1]集計FORM!DP433</f>
        <v>2</v>
      </c>
      <c r="Z433" s="50">
        <f>[1]集計FORM!DV433</f>
        <v>0</v>
      </c>
      <c r="AA433" s="50">
        <f>[1]集計FORM!EB433</f>
        <v>0</v>
      </c>
      <c r="AB433" s="50">
        <f>[1]集計FORM!EH433</f>
        <v>0</v>
      </c>
      <c r="AC433" s="50">
        <f t="shared" si="6"/>
        <v>0</v>
      </c>
      <c r="AD433" s="50">
        <f>[1]集計FORM!EK433</f>
        <v>126</v>
      </c>
      <c r="AE433" s="50">
        <f>[1]集計FORM!EL433</f>
        <v>867</v>
      </c>
      <c r="AF433" s="50">
        <f>[1]集計FORM!EM433</f>
        <v>293</v>
      </c>
      <c r="AG433" s="50">
        <f>[1]集計FORM!EO433</f>
        <v>9.8000000000000007</v>
      </c>
      <c r="AH433" s="50">
        <f>[1]集計FORM!EP433</f>
        <v>67.400000000000006</v>
      </c>
      <c r="AI433" s="50">
        <f>[1]集計FORM!EQ433</f>
        <v>22.8</v>
      </c>
      <c r="AJ433" s="48">
        <f>[1]集計FORM!ER433</f>
        <v>45.1</v>
      </c>
      <c r="AK433" s="50">
        <f>[1]集計FORM!ES433</f>
        <v>0</v>
      </c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  <c r="DH433" s="50"/>
      <c r="DI433" s="50"/>
      <c r="DJ433" s="50"/>
      <c r="DK433" s="50"/>
      <c r="DL433" s="50"/>
      <c r="DM433" s="50"/>
      <c r="DN433" s="50"/>
      <c r="DO433" s="50"/>
      <c r="DP433" s="50"/>
      <c r="DQ433" s="50"/>
      <c r="DR433" s="50"/>
      <c r="DS433" s="50"/>
      <c r="DT433" s="50"/>
      <c r="DU433" s="50"/>
      <c r="DV433" s="50"/>
      <c r="DW433" s="50"/>
      <c r="DX433" s="50"/>
      <c r="DY433" s="50"/>
      <c r="DZ433" s="50"/>
      <c r="EA433" s="50"/>
      <c r="EB433" s="50"/>
      <c r="EC433" s="50"/>
      <c r="ED433" s="50"/>
      <c r="EE433" s="50"/>
      <c r="EF433" s="50"/>
      <c r="EG433" s="50"/>
      <c r="EH433" s="50"/>
      <c r="EI433" s="50"/>
      <c r="EJ433" s="50"/>
      <c r="EK433" s="50"/>
      <c r="EL433" s="50"/>
      <c r="EM433" s="50"/>
      <c r="EN433" s="50"/>
      <c r="EO433" s="50"/>
      <c r="EP433" s="50"/>
      <c r="EQ433" s="50"/>
      <c r="ER433" s="48"/>
      <c r="ES433" s="50"/>
    </row>
    <row r="434" spans="1:149" x14ac:dyDescent="0.15">
      <c r="A434" s="44" t="s">
        <v>324</v>
      </c>
      <c r="B434" s="44" t="s">
        <v>325</v>
      </c>
      <c r="C434" s="44" t="s">
        <v>413</v>
      </c>
      <c r="D434">
        <v>0</v>
      </c>
      <c r="E434" s="50">
        <f>[1]集計FORM!E434</f>
        <v>194335</v>
      </c>
      <c r="F434" s="50">
        <f>[1]集計FORM!F434</f>
        <v>7043</v>
      </c>
      <c r="G434" s="50">
        <f>[1]集計FORM!L434</f>
        <v>7441</v>
      </c>
      <c r="H434" s="50">
        <f>[1]集計FORM!R434</f>
        <v>7727</v>
      </c>
      <c r="I434" s="50">
        <f>[1]集計FORM!X434</f>
        <v>8708</v>
      </c>
      <c r="J434" s="50">
        <f>[1]集計FORM!AD434</f>
        <v>10437</v>
      </c>
      <c r="K434" s="50">
        <f>[1]集計FORM!AJ434</f>
        <v>10072</v>
      </c>
      <c r="L434" s="50">
        <f>[1]集計FORM!AP434</f>
        <v>10445</v>
      </c>
      <c r="M434" s="50">
        <f>[1]集計FORM!AV434</f>
        <v>11157</v>
      </c>
      <c r="N434" s="50">
        <f>[1]集計FORM!BB434</f>
        <v>12913</v>
      </c>
      <c r="O434" s="50">
        <f>[1]集計FORM!BH434</f>
        <v>15725</v>
      </c>
      <c r="P434" s="50">
        <f>[1]集計FORM!BN434</f>
        <v>13885</v>
      </c>
      <c r="Q434" s="50">
        <f>[1]集計FORM!BT434</f>
        <v>12606</v>
      </c>
      <c r="R434" s="50">
        <f>[1]集計FORM!BZ434</f>
        <v>10624</v>
      </c>
      <c r="S434" s="50">
        <f>[1]集計FORM!CF434</f>
        <v>11312</v>
      </c>
      <c r="T434" s="50">
        <f>[1]集計FORM!CL434</f>
        <v>14436</v>
      </c>
      <c r="U434" s="50">
        <f>[1]集計FORM!CR434</f>
        <v>11596</v>
      </c>
      <c r="V434" s="50">
        <f>[1]集計FORM!CX434</f>
        <v>8898</v>
      </c>
      <c r="W434" s="50">
        <f>[1]集計FORM!DD434</f>
        <v>5817</v>
      </c>
      <c r="X434" s="50">
        <f>[1]集計FORM!DJ434</f>
        <v>2617</v>
      </c>
      <c r="Y434" s="50">
        <f>[1]集計FORM!DP434</f>
        <v>744</v>
      </c>
      <c r="Z434" s="50">
        <f>[1]集計FORM!DV434</f>
        <v>124</v>
      </c>
      <c r="AA434" s="50">
        <f>[1]集計FORM!EB434</f>
        <v>8</v>
      </c>
      <c r="AB434" s="50">
        <f>[1]集計FORM!EH434</f>
        <v>0</v>
      </c>
      <c r="AC434" s="50">
        <f t="shared" si="6"/>
        <v>132</v>
      </c>
      <c r="AD434" s="50">
        <f>[1]集計FORM!EK434</f>
        <v>22211</v>
      </c>
      <c r="AE434" s="50">
        <f>[1]集計FORM!EL434</f>
        <v>116572</v>
      </c>
      <c r="AF434" s="50">
        <f>[1]集計FORM!EM434</f>
        <v>55552</v>
      </c>
      <c r="AG434" s="50">
        <f>[1]集計FORM!EO434</f>
        <v>11.4</v>
      </c>
      <c r="AH434" s="50">
        <f>[1]集計FORM!EP434</f>
        <v>60</v>
      </c>
      <c r="AI434" s="50">
        <f>[1]集計FORM!EQ434</f>
        <v>28.6</v>
      </c>
      <c r="AJ434" s="48">
        <f>[1]集計FORM!ER434</f>
        <v>47.3</v>
      </c>
      <c r="AK434" s="50">
        <f>[1]集計FORM!ES434</f>
        <v>107</v>
      </c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  <c r="DH434" s="50"/>
      <c r="DI434" s="50"/>
      <c r="DJ434" s="50"/>
      <c r="DK434" s="50"/>
      <c r="DL434" s="50"/>
      <c r="DM434" s="50"/>
      <c r="DN434" s="50"/>
      <c r="DO434" s="50"/>
      <c r="DP434" s="50"/>
      <c r="DQ434" s="50"/>
      <c r="DR434" s="50"/>
      <c r="DS434" s="50"/>
      <c r="DT434" s="50"/>
      <c r="DU434" s="50"/>
      <c r="DV434" s="50"/>
      <c r="DW434" s="50"/>
      <c r="DX434" s="50"/>
      <c r="DY434" s="50"/>
      <c r="DZ434" s="50"/>
      <c r="EA434" s="50"/>
      <c r="EB434" s="50"/>
      <c r="EC434" s="50"/>
      <c r="ED434" s="50"/>
      <c r="EE434" s="50"/>
      <c r="EF434" s="50"/>
      <c r="EG434" s="50"/>
      <c r="EH434" s="50"/>
      <c r="EI434" s="50"/>
      <c r="EJ434" s="50"/>
      <c r="EK434" s="50"/>
      <c r="EL434" s="50"/>
      <c r="EM434" s="50"/>
      <c r="EN434" s="50"/>
      <c r="EO434" s="50"/>
      <c r="EP434" s="50"/>
      <c r="EQ434" s="50"/>
      <c r="ER434" s="48"/>
      <c r="ES434" s="50"/>
    </row>
    <row r="435" spans="1:149" x14ac:dyDescent="0.15">
      <c r="A435" s="44" t="s">
        <v>324</v>
      </c>
      <c r="B435" s="44" t="s">
        <v>325</v>
      </c>
      <c r="C435" s="44" t="s">
        <v>413</v>
      </c>
      <c r="D435">
        <v>1</v>
      </c>
      <c r="E435" s="50">
        <f>[1]集計FORM!E435</f>
        <v>92173</v>
      </c>
      <c r="F435" s="50">
        <f>[1]集計FORM!F435</f>
        <v>3702</v>
      </c>
      <c r="G435" s="50">
        <f>[1]集計FORM!L435</f>
        <v>3828</v>
      </c>
      <c r="H435" s="50">
        <f>[1]集計FORM!R435</f>
        <v>3969</v>
      </c>
      <c r="I435" s="50">
        <f>[1]集計FORM!X435</f>
        <v>4458</v>
      </c>
      <c r="J435" s="50">
        <f>[1]集計FORM!AD435</f>
        <v>5186</v>
      </c>
      <c r="K435" s="50">
        <f>[1]集計FORM!AJ435</f>
        <v>4869</v>
      </c>
      <c r="L435" s="50">
        <f>[1]集計FORM!AP435</f>
        <v>5041</v>
      </c>
      <c r="M435" s="50">
        <f>[1]集計FORM!AV435</f>
        <v>5481</v>
      </c>
      <c r="N435" s="50">
        <f>[1]集計FORM!BB435</f>
        <v>6418</v>
      </c>
      <c r="O435" s="50">
        <f>[1]集計FORM!BH435</f>
        <v>7683</v>
      </c>
      <c r="P435" s="50">
        <f>[1]集計FORM!BN435</f>
        <v>6888</v>
      </c>
      <c r="Q435" s="50">
        <f>[1]集計FORM!BT435</f>
        <v>6070</v>
      </c>
      <c r="R435" s="50">
        <f>[1]集計FORM!BZ435</f>
        <v>5221</v>
      </c>
      <c r="S435" s="50">
        <f>[1]集計FORM!CF435</f>
        <v>5303</v>
      </c>
      <c r="T435" s="50">
        <f>[1]集計FORM!CL435</f>
        <v>6576</v>
      </c>
      <c r="U435" s="50">
        <f>[1]集計FORM!CR435</f>
        <v>4907</v>
      </c>
      <c r="V435" s="50">
        <f>[1]集計FORM!CX435</f>
        <v>3635</v>
      </c>
      <c r="W435" s="50">
        <f>[1]集計FORM!DD435</f>
        <v>2105</v>
      </c>
      <c r="X435" s="50">
        <f>[1]集計FORM!DJ435</f>
        <v>705</v>
      </c>
      <c r="Y435" s="50">
        <f>[1]集計FORM!DP435</f>
        <v>115</v>
      </c>
      <c r="Z435" s="50">
        <f>[1]集計FORM!DV435</f>
        <v>12</v>
      </c>
      <c r="AA435" s="50">
        <f>[1]集計FORM!EB435</f>
        <v>1</v>
      </c>
      <c r="AB435" s="50">
        <f>[1]集計FORM!EH435</f>
        <v>0</v>
      </c>
      <c r="AC435" s="50">
        <f t="shared" si="6"/>
        <v>13</v>
      </c>
      <c r="AD435" s="50">
        <f>[1]集計FORM!EK435</f>
        <v>11499</v>
      </c>
      <c r="AE435" s="50">
        <f>[1]集計FORM!EL435</f>
        <v>57315</v>
      </c>
      <c r="AF435" s="50">
        <f>[1]集計FORM!EM435</f>
        <v>23359</v>
      </c>
      <c r="AG435" s="50">
        <f>[1]集計FORM!EO435</f>
        <v>12.5</v>
      </c>
      <c r="AH435" s="50">
        <f>[1]集計FORM!EP435</f>
        <v>62.2</v>
      </c>
      <c r="AI435" s="50">
        <f>[1]集計FORM!EQ435</f>
        <v>25.3</v>
      </c>
      <c r="AJ435" s="48">
        <f>[1]集計FORM!ER435</f>
        <v>45.4</v>
      </c>
      <c r="AK435" s="50">
        <f>[1]集計FORM!ES435</f>
        <v>0</v>
      </c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  <c r="DH435" s="50"/>
      <c r="DI435" s="50"/>
      <c r="DJ435" s="50"/>
      <c r="DK435" s="50"/>
      <c r="DL435" s="50"/>
      <c r="DM435" s="50"/>
      <c r="DN435" s="50"/>
      <c r="DO435" s="50"/>
      <c r="DP435" s="50"/>
      <c r="DQ435" s="50"/>
      <c r="DR435" s="50"/>
      <c r="DS435" s="50"/>
      <c r="DT435" s="50"/>
      <c r="DU435" s="50"/>
      <c r="DV435" s="50"/>
      <c r="DW435" s="50"/>
      <c r="DX435" s="50"/>
      <c r="DY435" s="50"/>
      <c r="DZ435" s="50"/>
      <c r="EA435" s="50"/>
      <c r="EB435" s="50"/>
      <c r="EC435" s="50"/>
      <c r="ED435" s="50"/>
      <c r="EE435" s="50"/>
      <c r="EF435" s="50"/>
      <c r="EG435" s="50"/>
      <c r="EH435" s="50"/>
      <c r="EI435" s="50"/>
      <c r="EJ435" s="50"/>
      <c r="EK435" s="50"/>
      <c r="EL435" s="50"/>
      <c r="EM435" s="50"/>
      <c r="EN435" s="50"/>
      <c r="EO435" s="50"/>
      <c r="EP435" s="50"/>
      <c r="EQ435" s="50"/>
      <c r="ER435" s="48"/>
      <c r="ES435" s="50"/>
    </row>
    <row r="436" spans="1:149" x14ac:dyDescent="0.15">
      <c r="A436" s="44" t="s">
        <v>324</v>
      </c>
      <c r="B436" s="44" t="s">
        <v>325</v>
      </c>
      <c r="C436" s="44" t="s">
        <v>413</v>
      </c>
      <c r="D436">
        <v>2</v>
      </c>
      <c r="E436" s="50">
        <f>[1]集計FORM!E436</f>
        <v>102162</v>
      </c>
      <c r="F436" s="50">
        <f>[1]集計FORM!F436</f>
        <v>3341</v>
      </c>
      <c r="G436" s="50">
        <f>[1]集計FORM!L436</f>
        <v>3613</v>
      </c>
      <c r="H436" s="50">
        <f>[1]集計FORM!R436</f>
        <v>3758</v>
      </c>
      <c r="I436" s="50">
        <f>[1]集計FORM!X436</f>
        <v>4250</v>
      </c>
      <c r="J436" s="50">
        <f>[1]集計FORM!AD436</f>
        <v>5251</v>
      </c>
      <c r="K436" s="50">
        <f>[1]集計FORM!AJ436</f>
        <v>5203</v>
      </c>
      <c r="L436" s="50">
        <f>[1]集計FORM!AP436</f>
        <v>5404</v>
      </c>
      <c r="M436" s="50">
        <f>[1]集計FORM!AV436</f>
        <v>5676</v>
      </c>
      <c r="N436" s="50">
        <f>[1]集計FORM!BB436</f>
        <v>6495</v>
      </c>
      <c r="O436" s="50">
        <f>[1]集計FORM!BH436</f>
        <v>8042</v>
      </c>
      <c r="P436" s="50">
        <f>[1]集計FORM!BN436</f>
        <v>6997</v>
      </c>
      <c r="Q436" s="50">
        <f>[1]集計FORM!BT436</f>
        <v>6536</v>
      </c>
      <c r="R436" s="50">
        <f>[1]集計FORM!BZ436</f>
        <v>5403</v>
      </c>
      <c r="S436" s="50">
        <f>[1]集計FORM!CF436</f>
        <v>6009</v>
      </c>
      <c r="T436" s="50">
        <f>[1]集計FORM!CL436</f>
        <v>7860</v>
      </c>
      <c r="U436" s="50">
        <f>[1]集計FORM!CR436</f>
        <v>6689</v>
      </c>
      <c r="V436" s="50">
        <f>[1]集計FORM!CX436</f>
        <v>5263</v>
      </c>
      <c r="W436" s="50">
        <f>[1]集計FORM!DD436</f>
        <v>3712</v>
      </c>
      <c r="X436" s="50">
        <f>[1]集計FORM!DJ436</f>
        <v>1912</v>
      </c>
      <c r="Y436" s="50">
        <f>[1]集計FORM!DP436</f>
        <v>629</v>
      </c>
      <c r="Z436" s="50">
        <f>[1]集計FORM!DV436</f>
        <v>112</v>
      </c>
      <c r="AA436" s="50">
        <f>[1]集計FORM!EB436</f>
        <v>7</v>
      </c>
      <c r="AB436" s="50">
        <f>[1]集計FORM!EH436</f>
        <v>0</v>
      </c>
      <c r="AC436" s="50">
        <f t="shared" si="6"/>
        <v>119</v>
      </c>
      <c r="AD436" s="50">
        <f>[1]集計FORM!EK436</f>
        <v>10712</v>
      </c>
      <c r="AE436" s="50">
        <f>[1]集計FORM!EL436</f>
        <v>59257</v>
      </c>
      <c r="AF436" s="50">
        <f>[1]集計FORM!EM436</f>
        <v>32193</v>
      </c>
      <c r="AG436" s="50">
        <f>[1]集計FORM!EO436</f>
        <v>10.5</v>
      </c>
      <c r="AH436" s="50">
        <f>[1]集計FORM!EP436</f>
        <v>58</v>
      </c>
      <c r="AI436" s="50">
        <f>[1]集計FORM!EQ436</f>
        <v>31.5</v>
      </c>
      <c r="AJ436" s="48">
        <f>[1]集計FORM!ER436</f>
        <v>48.9</v>
      </c>
      <c r="AK436" s="50">
        <f>[1]集計FORM!ES436</f>
        <v>0</v>
      </c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  <c r="DL436" s="50"/>
      <c r="DM436" s="50"/>
      <c r="DN436" s="50"/>
      <c r="DO436" s="50"/>
      <c r="DP436" s="50"/>
      <c r="DQ436" s="50"/>
      <c r="DR436" s="50"/>
      <c r="DS436" s="50"/>
      <c r="DT436" s="50"/>
      <c r="DU436" s="50"/>
      <c r="DV436" s="50"/>
      <c r="DW436" s="50"/>
      <c r="DX436" s="50"/>
      <c r="DY436" s="50"/>
      <c r="DZ436" s="50"/>
      <c r="EA436" s="50"/>
      <c r="EB436" s="50"/>
      <c r="EC436" s="50"/>
      <c r="ED436" s="50"/>
      <c r="EE436" s="50"/>
      <c r="EF436" s="50"/>
      <c r="EG436" s="50"/>
      <c r="EH436" s="50"/>
      <c r="EI436" s="50"/>
      <c r="EJ436" s="50"/>
      <c r="EK436" s="50"/>
      <c r="EL436" s="50"/>
      <c r="EM436" s="50"/>
      <c r="EN436" s="50"/>
      <c r="EO436" s="50"/>
      <c r="EP436" s="50"/>
      <c r="EQ436" s="50"/>
      <c r="ER436" s="48"/>
      <c r="ES436" s="50"/>
    </row>
    <row r="437" spans="1:149" x14ac:dyDescent="0.15">
      <c r="A437" s="44" t="s">
        <v>804</v>
      </c>
      <c r="B437" s="44" t="s">
        <v>326</v>
      </c>
      <c r="C437" s="44" t="s">
        <v>549</v>
      </c>
      <c r="D437">
        <v>0</v>
      </c>
      <c r="E437" s="50">
        <f>[1]集計FORM!E437</f>
        <v>189568</v>
      </c>
      <c r="F437" s="50">
        <f>[1]集計FORM!F437</f>
        <v>6954</v>
      </c>
      <c r="G437" s="50">
        <f>[1]集計FORM!L437</f>
        <v>7332</v>
      </c>
      <c r="H437" s="50">
        <f>[1]集計FORM!R437</f>
        <v>7558</v>
      </c>
      <c r="I437" s="50">
        <f>[1]集計FORM!X437</f>
        <v>8530</v>
      </c>
      <c r="J437" s="50">
        <f>[1]集計FORM!AD437</f>
        <v>10307</v>
      </c>
      <c r="K437" s="50">
        <f>[1]集計FORM!AJ437</f>
        <v>9951</v>
      </c>
      <c r="L437" s="50">
        <f>[1]集計FORM!AP437</f>
        <v>10297</v>
      </c>
      <c r="M437" s="50">
        <f>[1]集計FORM!AV437</f>
        <v>11014</v>
      </c>
      <c r="N437" s="50">
        <f>[1]集計FORM!BB437</f>
        <v>12698</v>
      </c>
      <c r="O437" s="50">
        <f>[1]集計FORM!BH437</f>
        <v>15430</v>
      </c>
      <c r="P437" s="50">
        <f>[1]集計FORM!BN437</f>
        <v>13589</v>
      </c>
      <c r="Q437" s="50">
        <f>[1]集計FORM!BT437</f>
        <v>12277</v>
      </c>
      <c r="R437" s="50">
        <f>[1]集計FORM!BZ437</f>
        <v>10244</v>
      </c>
      <c r="S437" s="50">
        <f>[1]集計FORM!CF437</f>
        <v>10872</v>
      </c>
      <c r="T437" s="50">
        <f>[1]集計FORM!CL437</f>
        <v>13944</v>
      </c>
      <c r="U437" s="50">
        <f>[1]集計FORM!CR437</f>
        <v>11210</v>
      </c>
      <c r="V437" s="50">
        <f>[1]集計FORM!CX437</f>
        <v>8564</v>
      </c>
      <c r="W437" s="50">
        <f>[1]集計FORM!DD437</f>
        <v>5525</v>
      </c>
      <c r="X437" s="50">
        <f>[1]集計FORM!DJ437</f>
        <v>2461</v>
      </c>
      <c r="Y437" s="50">
        <f>[1]集計FORM!DP437</f>
        <v>685</v>
      </c>
      <c r="Z437" s="50">
        <f>[1]集計FORM!DV437</f>
        <v>119</v>
      </c>
      <c r="AA437" s="50">
        <f>[1]集計FORM!EB437</f>
        <v>7</v>
      </c>
      <c r="AB437" s="50">
        <f>[1]集計FORM!EH437</f>
        <v>0</v>
      </c>
      <c r="AC437" s="50">
        <f t="shared" si="6"/>
        <v>126</v>
      </c>
      <c r="AD437" s="50">
        <f>[1]集計FORM!EK437</f>
        <v>21844</v>
      </c>
      <c r="AE437" s="50">
        <f>[1]集計FORM!EL437</f>
        <v>114337</v>
      </c>
      <c r="AF437" s="50">
        <f>[1]集計FORM!EM437</f>
        <v>53387</v>
      </c>
      <c r="AG437" s="50">
        <f>[1]集計FORM!EO437</f>
        <v>11.5</v>
      </c>
      <c r="AH437" s="50">
        <f>[1]集計FORM!EP437</f>
        <v>60.3</v>
      </c>
      <c r="AI437" s="50">
        <f>[1]集計FORM!EQ437</f>
        <v>28.2</v>
      </c>
      <c r="AJ437" s="48">
        <f>[1]集計FORM!ER437</f>
        <v>47</v>
      </c>
      <c r="AK437" s="50">
        <f>[1]集計FORM!ES437</f>
        <v>107</v>
      </c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  <c r="DL437" s="50"/>
      <c r="DM437" s="50"/>
      <c r="DN437" s="50"/>
      <c r="DO437" s="50"/>
      <c r="DP437" s="50"/>
      <c r="DQ437" s="50"/>
      <c r="DR437" s="50"/>
      <c r="DS437" s="50"/>
      <c r="DT437" s="50"/>
      <c r="DU437" s="50"/>
      <c r="DV437" s="50"/>
      <c r="DW437" s="50"/>
      <c r="DX437" s="50"/>
      <c r="DY437" s="50"/>
      <c r="DZ437" s="50"/>
      <c r="EA437" s="50"/>
      <c r="EB437" s="50"/>
      <c r="EC437" s="50"/>
      <c r="ED437" s="50"/>
      <c r="EE437" s="50"/>
      <c r="EF437" s="50"/>
      <c r="EG437" s="50"/>
      <c r="EH437" s="50"/>
      <c r="EI437" s="50"/>
      <c r="EJ437" s="50"/>
      <c r="EK437" s="50"/>
      <c r="EL437" s="50"/>
      <c r="EM437" s="50"/>
      <c r="EN437" s="50"/>
      <c r="EO437" s="50"/>
      <c r="EP437" s="50"/>
      <c r="EQ437" s="50"/>
      <c r="ER437" s="48"/>
      <c r="ES437" s="50"/>
    </row>
    <row r="438" spans="1:149" x14ac:dyDescent="0.15">
      <c r="A438" s="44" t="s">
        <v>804</v>
      </c>
      <c r="B438" s="44" t="s">
        <v>326</v>
      </c>
      <c r="C438" s="44" t="s">
        <v>549</v>
      </c>
      <c r="D438">
        <v>1</v>
      </c>
      <c r="E438" s="50">
        <f>[1]集計FORM!E438</f>
        <v>89850</v>
      </c>
      <c r="F438" s="50">
        <f>[1]集計FORM!F438</f>
        <v>3664</v>
      </c>
      <c r="G438" s="50">
        <f>[1]集計FORM!L438</f>
        <v>3765</v>
      </c>
      <c r="H438" s="50">
        <f>[1]集計FORM!R438</f>
        <v>3875</v>
      </c>
      <c r="I438" s="50">
        <f>[1]集計FORM!X438</f>
        <v>4365</v>
      </c>
      <c r="J438" s="50">
        <f>[1]集計FORM!AD438</f>
        <v>5113</v>
      </c>
      <c r="K438" s="50">
        <f>[1]集計FORM!AJ438</f>
        <v>4802</v>
      </c>
      <c r="L438" s="50">
        <f>[1]集計FORM!AP438</f>
        <v>4961</v>
      </c>
      <c r="M438" s="50">
        <f>[1]集計FORM!AV438</f>
        <v>5397</v>
      </c>
      <c r="N438" s="50">
        <f>[1]集計FORM!BB438</f>
        <v>6308</v>
      </c>
      <c r="O438" s="50">
        <f>[1]集計FORM!BH438</f>
        <v>7531</v>
      </c>
      <c r="P438" s="50">
        <f>[1]集計FORM!BN438</f>
        <v>6725</v>
      </c>
      <c r="Q438" s="50">
        <f>[1]集計FORM!BT438</f>
        <v>5908</v>
      </c>
      <c r="R438" s="50">
        <f>[1]集計FORM!BZ438</f>
        <v>5011</v>
      </c>
      <c r="S438" s="50">
        <f>[1]集計FORM!CF438</f>
        <v>5081</v>
      </c>
      <c r="T438" s="50">
        <f>[1]集計FORM!CL438</f>
        <v>6329</v>
      </c>
      <c r="U438" s="50">
        <f>[1]集計FORM!CR438</f>
        <v>4736</v>
      </c>
      <c r="V438" s="50">
        <f>[1]集計FORM!CX438</f>
        <v>3501</v>
      </c>
      <c r="W438" s="50">
        <f>[1]集計FORM!DD438</f>
        <v>2004</v>
      </c>
      <c r="X438" s="50">
        <f>[1]集計FORM!DJ438</f>
        <v>657</v>
      </c>
      <c r="Y438" s="50">
        <f>[1]集計FORM!DP438</f>
        <v>104</v>
      </c>
      <c r="Z438" s="50">
        <f>[1]集計FORM!DV438</f>
        <v>12</v>
      </c>
      <c r="AA438" s="50">
        <f>[1]集計FORM!EB438</f>
        <v>1</v>
      </c>
      <c r="AB438" s="50">
        <f>[1]集計FORM!EH438</f>
        <v>0</v>
      </c>
      <c r="AC438" s="50">
        <f t="shared" si="6"/>
        <v>13</v>
      </c>
      <c r="AD438" s="50">
        <f>[1]集計FORM!EK438</f>
        <v>11304</v>
      </c>
      <c r="AE438" s="50">
        <f>[1]集計FORM!EL438</f>
        <v>56121</v>
      </c>
      <c r="AF438" s="50">
        <f>[1]集計FORM!EM438</f>
        <v>22425</v>
      </c>
      <c r="AG438" s="50">
        <f>[1]集計FORM!EO438</f>
        <v>12.6</v>
      </c>
      <c r="AH438" s="50">
        <f>[1]集計FORM!EP438</f>
        <v>62.5</v>
      </c>
      <c r="AI438" s="50">
        <f>[1]集計FORM!EQ438</f>
        <v>25</v>
      </c>
      <c r="AJ438" s="48">
        <f>[1]集計FORM!ER438</f>
        <v>45.2</v>
      </c>
      <c r="AK438" s="50">
        <f>[1]集計FORM!ES438</f>
        <v>0</v>
      </c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  <c r="DH438" s="50"/>
      <c r="DI438" s="50"/>
      <c r="DJ438" s="50"/>
      <c r="DK438" s="50"/>
      <c r="DL438" s="50"/>
      <c r="DM438" s="50"/>
      <c r="DN438" s="50"/>
      <c r="DO438" s="50"/>
      <c r="DP438" s="50"/>
      <c r="DQ438" s="50"/>
      <c r="DR438" s="50"/>
      <c r="DS438" s="50"/>
      <c r="DT438" s="50"/>
      <c r="DU438" s="50"/>
      <c r="DV438" s="50"/>
      <c r="DW438" s="50"/>
      <c r="DX438" s="50"/>
      <c r="DY438" s="50"/>
      <c r="DZ438" s="50"/>
      <c r="EA438" s="50"/>
      <c r="EB438" s="50"/>
      <c r="EC438" s="50"/>
      <c r="ED438" s="50"/>
      <c r="EE438" s="50"/>
      <c r="EF438" s="50"/>
      <c r="EG438" s="50"/>
      <c r="EH438" s="50"/>
      <c r="EI438" s="50"/>
      <c r="EJ438" s="50"/>
      <c r="EK438" s="50"/>
      <c r="EL438" s="50"/>
      <c r="EM438" s="50"/>
      <c r="EN438" s="50"/>
      <c r="EO438" s="50"/>
      <c r="EP438" s="50"/>
      <c r="EQ438" s="50"/>
      <c r="ER438" s="48"/>
      <c r="ES438" s="50"/>
    </row>
    <row r="439" spans="1:149" x14ac:dyDescent="0.15">
      <c r="A439" s="44" t="s">
        <v>804</v>
      </c>
      <c r="B439" s="44" t="s">
        <v>326</v>
      </c>
      <c r="C439" s="44" t="s">
        <v>549</v>
      </c>
      <c r="D439">
        <v>2</v>
      </c>
      <c r="E439" s="50">
        <f>[1]集計FORM!E439</f>
        <v>99718</v>
      </c>
      <c r="F439" s="50">
        <f>[1]集計FORM!F439</f>
        <v>3290</v>
      </c>
      <c r="G439" s="50">
        <f>[1]集計FORM!L439</f>
        <v>3567</v>
      </c>
      <c r="H439" s="50">
        <f>[1]集計FORM!R439</f>
        <v>3683</v>
      </c>
      <c r="I439" s="50">
        <f>[1]集計FORM!X439</f>
        <v>4165</v>
      </c>
      <c r="J439" s="50">
        <f>[1]集計FORM!AD439</f>
        <v>5194</v>
      </c>
      <c r="K439" s="50">
        <f>[1]集計FORM!AJ439</f>
        <v>5149</v>
      </c>
      <c r="L439" s="50">
        <f>[1]集計FORM!AP439</f>
        <v>5336</v>
      </c>
      <c r="M439" s="50">
        <f>[1]集計FORM!AV439</f>
        <v>5617</v>
      </c>
      <c r="N439" s="50">
        <f>[1]集計FORM!BB439</f>
        <v>6390</v>
      </c>
      <c r="O439" s="50">
        <f>[1]集計FORM!BH439</f>
        <v>7899</v>
      </c>
      <c r="P439" s="50">
        <f>[1]集計FORM!BN439</f>
        <v>6864</v>
      </c>
      <c r="Q439" s="50">
        <f>[1]集計FORM!BT439</f>
        <v>6369</v>
      </c>
      <c r="R439" s="50">
        <f>[1]集計FORM!BZ439</f>
        <v>5233</v>
      </c>
      <c r="S439" s="50">
        <f>[1]集計FORM!CF439</f>
        <v>5791</v>
      </c>
      <c r="T439" s="50">
        <f>[1]集計FORM!CL439</f>
        <v>7615</v>
      </c>
      <c r="U439" s="50">
        <f>[1]集計FORM!CR439</f>
        <v>6474</v>
      </c>
      <c r="V439" s="50">
        <f>[1]集計FORM!CX439</f>
        <v>5063</v>
      </c>
      <c r="W439" s="50">
        <f>[1]集計FORM!DD439</f>
        <v>3521</v>
      </c>
      <c r="X439" s="50">
        <f>[1]集計FORM!DJ439</f>
        <v>1804</v>
      </c>
      <c r="Y439" s="50">
        <f>[1]集計FORM!DP439</f>
        <v>581</v>
      </c>
      <c r="Z439" s="50">
        <f>[1]集計FORM!DV439</f>
        <v>107</v>
      </c>
      <c r="AA439" s="50">
        <f>[1]集計FORM!EB439</f>
        <v>6</v>
      </c>
      <c r="AB439" s="50">
        <f>[1]集計FORM!EH439</f>
        <v>0</v>
      </c>
      <c r="AC439" s="50">
        <f t="shared" si="6"/>
        <v>113</v>
      </c>
      <c r="AD439" s="50">
        <f>[1]集計FORM!EK439</f>
        <v>10540</v>
      </c>
      <c r="AE439" s="50">
        <f>[1]集計FORM!EL439</f>
        <v>58216</v>
      </c>
      <c r="AF439" s="50">
        <f>[1]集計FORM!EM439</f>
        <v>30962</v>
      </c>
      <c r="AG439" s="50">
        <f>[1]集計FORM!EO439</f>
        <v>10.6</v>
      </c>
      <c r="AH439" s="50">
        <f>[1]集計FORM!EP439</f>
        <v>58.4</v>
      </c>
      <c r="AI439" s="50">
        <f>[1]集計FORM!EQ439</f>
        <v>31</v>
      </c>
      <c r="AJ439" s="48">
        <f>[1]集計FORM!ER439</f>
        <v>48.7</v>
      </c>
      <c r="AK439" s="50">
        <f>[1]集計FORM!ES439</f>
        <v>0</v>
      </c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  <c r="DH439" s="50"/>
      <c r="DI439" s="50"/>
      <c r="DJ439" s="50"/>
      <c r="DK439" s="50"/>
      <c r="DL439" s="50"/>
      <c r="DM439" s="50"/>
      <c r="DN439" s="50"/>
      <c r="DO439" s="50"/>
      <c r="DP439" s="50"/>
      <c r="DQ439" s="50"/>
      <c r="DR439" s="50"/>
      <c r="DS439" s="50"/>
      <c r="DT439" s="50"/>
      <c r="DU439" s="50"/>
      <c r="DV439" s="50"/>
      <c r="DW439" s="50"/>
      <c r="DX439" s="50"/>
      <c r="DY439" s="50"/>
      <c r="DZ439" s="50"/>
      <c r="EA439" s="50"/>
      <c r="EB439" s="50"/>
      <c r="EC439" s="50"/>
      <c r="ED439" s="50"/>
      <c r="EE439" s="50"/>
      <c r="EF439" s="50"/>
      <c r="EG439" s="50"/>
      <c r="EH439" s="50"/>
      <c r="EI439" s="50"/>
      <c r="EJ439" s="50"/>
      <c r="EK439" s="50"/>
      <c r="EL439" s="50"/>
      <c r="EM439" s="50"/>
      <c r="EN439" s="50"/>
      <c r="EO439" s="50"/>
      <c r="EP439" s="50"/>
      <c r="EQ439" s="50"/>
      <c r="ER439" s="48"/>
      <c r="ES439" s="50"/>
    </row>
    <row r="440" spans="1:149" x14ac:dyDescent="0.15">
      <c r="A440" s="44" t="s">
        <v>805</v>
      </c>
      <c r="B440" s="44" t="s">
        <v>327</v>
      </c>
      <c r="C440" s="44" t="s">
        <v>550</v>
      </c>
      <c r="D440">
        <v>0</v>
      </c>
      <c r="E440" s="50">
        <f>[1]集計FORM!E440</f>
        <v>37487</v>
      </c>
      <c r="F440" s="50">
        <f>[1]集計FORM!F440</f>
        <v>1413</v>
      </c>
      <c r="G440" s="50">
        <f>[1]集計FORM!L440</f>
        <v>1476</v>
      </c>
      <c r="H440" s="50">
        <f>[1]集計FORM!R440</f>
        <v>1520</v>
      </c>
      <c r="I440" s="50">
        <f>[1]集計FORM!X440</f>
        <v>1796</v>
      </c>
      <c r="J440" s="50">
        <f>[1]集計FORM!AD440</f>
        <v>1991</v>
      </c>
      <c r="K440" s="50">
        <f>[1]集計FORM!AJ440</f>
        <v>1866</v>
      </c>
      <c r="L440" s="50">
        <f>[1]集計FORM!AP440</f>
        <v>1992</v>
      </c>
      <c r="M440" s="50">
        <f>[1]集計FORM!AV440</f>
        <v>2027</v>
      </c>
      <c r="N440" s="50">
        <f>[1]集計FORM!BB440</f>
        <v>2478</v>
      </c>
      <c r="O440" s="50">
        <f>[1]集計FORM!BH440</f>
        <v>3112</v>
      </c>
      <c r="P440" s="50">
        <f>[1]集計FORM!BN440</f>
        <v>2798</v>
      </c>
      <c r="Q440" s="50">
        <f>[1]集計FORM!BT440</f>
        <v>2514</v>
      </c>
      <c r="R440" s="50">
        <f>[1]集計FORM!BZ440</f>
        <v>2109</v>
      </c>
      <c r="S440" s="50">
        <f>[1]集計FORM!CF440</f>
        <v>2092</v>
      </c>
      <c r="T440" s="50">
        <f>[1]集計FORM!CL440</f>
        <v>2734</v>
      </c>
      <c r="U440" s="50">
        <f>[1]集計FORM!CR440</f>
        <v>2237</v>
      </c>
      <c r="V440" s="50">
        <f>[1]集計FORM!CX440</f>
        <v>1670</v>
      </c>
      <c r="W440" s="50">
        <f>[1]集計FORM!DD440</f>
        <v>1048</v>
      </c>
      <c r="X440" s="50">
        <f>[1]集計FORM!DJ440</f>
        <v>456</v>
      </c>
      <c r="Y440" s="50">
        <f>[1]集計FORM!DP440</f>
        <v>127</v>
      </c>
      <c r="Z440" s="50">
        <f>[1]集計FORM!DV440</f>
        <v>28</v>
      </c>
      <c r="AA440" s="50">
        <f>[1]集計FORM!EB440</f>
        <v>3</v>
      </c>
      <c r="AB440" s="50">
        <f>[1]集計FORM!EH440</f>
        <v>0</v>
      </c>
      <c r="AC440" s="50">
        <f t="shared" si="6"/>
        <v>31</v>
      </c>
      <c r="AD440" s="50">
        <f>[1]集計FORM!EK440</f>
        <v>4409</v>
      </c>
      <c r="AE440" s="50">
        <f>[1]集計FORM!EL440</f>
        <v>22683</v>
      </c>
      <c r="AF440" s="50">
        <f>[1]集計FORM!EM440</f>
        <v>10395</v>
      </c>
      <c r="AG440" s="50">
        <f>[1]集計FORM!EO440</f>
        <v>11.8</v>
      </c>
      <c r="AH440" s="50">
        <f>[1]集計FORM!EP440</f>
        <v>60.5</v>
      </c>
      <c r="AI440" s="50">
        <f>[1]集計FORM!EQ440</f>
        <v>27.7</v>
      </c>
      <c r="AJ440" s="48">
        <f>[1]集計FORM!ER440</f>
        <v>46.9</v>
      </c>
      <c r="AK440" s="50">
        <f>[1]集計FORM!ES440</f>
        <v>107</v>
      </c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  <c r="DH440" s="50"/>
      <c r="DI440" s="50"/>
      <c r="DJ440" s="50"/>
      <c r="DK440" s="50"/>
      <c r="DL440" s="50"/>
      <c r="DM440" s="50"/>
      <c r="DN440" s="50"/>
      <c r="DO440" s="50"/>
      <c r="DP440" s="50"/>
      <c r="DQ440" s="50"/>
      <c r="DR440" s="50"/>
      <c r="DS440" s="50"/>
      <c r="DT440" s="50"/>
      <c r="DU440" s="50"/>
      <c r="DV440" s="50"/>
      <c r="DW440" s="50"/>
      <c r="DX440" s="50"/>
      <c r="DY440" s="50"/>
      <c r="DZ440" s="50"/>
      <c r="EA440" s="50"/>
      <c r="EB440" s="50"/>
      <c r="EC440" s="50"/>
      <c r="ED440" s="50"/>
      <c r="EE440" s="50"/>
      <c r="EF440" s="50"/>
      <c r="EG440" s="50"/>
      <c r="EH440" s="50"/>
      <c r="EI440" s="50"/>
      <c r="EJ440" s="50"/>
      <c r="EK440" s="50"/>
      <c r="EL440" s="50"/>
      <c r="EM440" s="50"/>
      <c r="EN440" s="50"/>
      <c r="EO440" s="50"/>
      <c r="EP440" s="50"/>
      <c r="EQ440" s="50"/>
      <c r="ER440" s="48"/>
      <c r="ES440" s="50"/>
    </row>
    <row r="441" spans="1:149" x14ac:dyDescent="0.15">
      <c r="A441" s="44" t="s">
        <v>805</v>
      </c>
      <c r="B441" s="44" t="s">
        <v>327</v>
      </c>
      <c r="C441" s="44" t="s">
        <v>550</v>
      </c>
      <c r="D441">
        <v>1</v>
      </c>
      <c r="E441" s="50">
        <f>[1]集計FORM!E441</f>
        <v>17853</v>
      </c>
      <c r="F441" s="50">
        <f>[1]集計FORM!F441</f>
        <v>762</v>
      </c>
      <c r="G441" s="50">
        <f>[1]集計FORM!L441</f>
        <v>763</v>
      </c>
      <c r="H441" s="50">
        <f>[1]集計FORM!R441</f>
        <v>775</v>
      </c>
      <c r="I441" s="50">
        <f>[1]集計FORM!X441</f>
        <v>946</v>
      </c>
      <c r="J441" s="50">
        <f>[1]集計FORM!AD441</f>
        <v>1051</v>
      </c>
      <c r="K441" s="50">
        <f>[1]集計FORM!AJ441</f>
        <v>902</v>
      </c>
      <c r="L441" s="50">
        <f>[1]集計FORM!AP441</f>
        <v>961</v>
      </c>
      <c r="M441" s="50">
        <f>[1]集計FORM!AV441</f>
        <v>973</v>
      </c>
      <c r="N441" s="50">
        <f>[1]集計FORM!BB441</f>
        <v>1232</v>
      </c>
      <c r="O441" s="50">
        <f>[1]集計FORM!BH441</f>
        <v>1492</v>
      </c>
      <c r="P441" s="50">
        <f>[1]集計FORM!BN441</f>
        <v>1379</v>
      </c>
      <c r="Q441" s="50">
        <f>[1]集計FORM!BT441</f>
        <v>1208</v>
      </c>
      <c r="R441" s="50">
        <f>[1]集計FORM!BZ441</f>
        <v>1040</v>
      </c>
      <c r="S441" s="50">
        <f>[1]集計FORM!CF441</f>
        <v>955</v>
      </c>
      <c r="T441" s="50">
        <f>[1]集計FORM!CL441</f>
        <v>1226</v>
      </c>
      <c r="U441" s="50">
        <f>[1]集計FORM!CR441</f>
        <v>963</v>
      </c>
      <c r="V441" s="50">
        <f>[1]集計FORM!CX441</f>
        <v>680</v>
      </c>
      <c r="W441" s="50">
        <f>[1]集計FORM!DD441</f>
        <v>403</v>
      </c>
      <c r="X441" s="50">
        <f>[1]集計FORM!DJ441</f>
        <v>119</v>
      </c>
      <c r="Y441" s="50">
        <f>[1]集計FORM!DP441</f>
        <v>21</v>
      </c>
      <c r="Z441" s="50">
        <f>[1]集計FORM!DV441</f>
        <v>2</v>
      </c>
      <c r="AA441" s="50">
        <f>[1]集計FORM!EB441</f>
        <v>0</v>
      </c>
      <c r="AB441" s="50">
        <f>[1]集計FORM!EH441</f>
        <v>0</v>
      </c>
      <c r="AC441" s="50">
        <f t="shared" si="6"/>
        <v>2</v>
      </c>
      <c r="AD441" s="50">
        <f>[1]集計FORM!EK441</f>
        <v>2300</v>
      </c>
      <c r="AE441" s="50">
        <f>[1]集計FORM!EL441</f>
        <v>11184</v>
      </c>
      <c r="AF441" s="50">
        <f>[1]集計FORM!EM441</f>
        <v>4369</v>
      </c>
      <c r="AG441" s="50">
        <f>[1]集計FORM!EO441</f>
        <v>12.9</v>
      </c>
      <c r="AH441" s="50">
        <f>[1]集計FORM!EP441</f>
        <v>62.6</v>
      </c>
      <c r="AI441" s="50">
        <f>[1]集計FORM!EQ441</f>
        <v>24.5</v>
      </c>
      <c r="AJ441" s="48">
        <f>[1]集計FORM!ER441</f>
        <v>45</v>
      </c>
      <c r="AK441" s="50">
        <f>[1]集計FORM!ES441</f>
        <v>0</v>
      </c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  <c r="DH441" s="50"/>
      <c r="DI441" s="50"/>
      <c r="DJ441" s="50"/>
      <c r="DK441" s="50"/>
      <c r="DL441" s="50"/>
      <c r="DM441" s="50"/>
      <c r="DN441" s="50"/>
      <c r="DO441" s="50"/>
      <c r="DP441" s="50"/>
      <c r="DQ441" s="50"/>
      <c r="DR441" s="50"/>
      <c r="DS441" s="50"/>
      <c r="DT441" s="50"/>
      <c r="DU441" s="50"/>
      <c r="DV441" s="50"/>
      <c r="DW441" s="50"/>
      <c r="DX441" s="50"/>
      <c r="DY441" s="50"/>
      <c r="DZ441" s="50"/>
      <c r="EA441" s="50"/>
      <c r="EB441" s="50"/>
      <c r="EC441" s="50"/>
      <c r="ED441" s="50"/>
      <c r="EE441" s="50"/>
      <c r="EF441" s="50"/>
      <c r="EG441" s="50"/>
      <c r="EH441" s="50"/>
      <c r="EI441" s="50"/>
      <c r="EJ441" s="50"/>
      <c r="EK441" s="50"/>
      <c r="EL441" s="50"/>
      <c r="EM441" s="50"/>
      <c r="EN441" s="50"/>
      <c r="EO441" s="50"/>
      <c r="EP441" s="50"/>
      <c r="EQ441" s="50"/>
      <c r="ER441" s="48"/>
      <c r="ES441" s="50"/>
    </row>
    <row r="442" spans="1:149" x14ac:dyDescent="0.15">
      <c r="A442" s="44" t="s">
        <v>805</v>
      </c>
      <c r="B442" s="44" t="s">
        <v>327</v>
      </c>
      <c r="C442" s="44" t="s">
        <v>550</v>
      </c>
      <c r="D442">
        <v>2</v>
      </c>
      <c r="E442" s="50">
        <f>[1]集計FORM!E442</f>
        <v>19634</v>
      </c>
      <c r="F442" s="50">
        <f>[1]集計FORM!F442</f>
        <v>651</v>
      </c>
      <c r="G442" s="50">
        <f>[1]集計FORM!L442</f>
        <v>713</v>
      </c>
      <c r="H442" s="50">
        <f>[1]集計FORM!R442</f>
        <v>745</v>
      </c>
      <c r="I442" s="50">
        <f>[1]集計FORM!X442</f>
        <v>850</v>
      </c>
      <c r="J442" s="50">
        <f>[1]集計FORM!AD442</f>
        <v>940</v>
      </c>
      <c r="K442" s="50">
        <f>[1]集計FORM!AJ442</f>
        <v>964</v>
      </c>
      <c r="L442" s="50">
        <f>[1]集計FORM!AP442</f>
        <v>1031</v>
      </c>
      <c r="M442" s="50">
        <f>[1]集計FORM!AV442</f>
        <v>1054</v>
      </c>
      <c r="N442" s="50">
        <f>[1]集計FORM!BB442</f>
        <v>1246</v>
      </c>
      <c r="O442" s="50">
        <f>[1]集計FORM!BH442</f>
        <v>1620</v>
      </c>
      <c r="P442" s="50">
        <f>[1]集計FORM!BN442</f>
        <v>1419</v>
      </c>
      <c r="Q442" s="50">
        <f>[1]集計FORM!BT442</f>
        <v>1306</v>
      </c>
      <c r="R442" s="50">
        <f>[1]集計FORM!BZ442</f>
        <v>1069</v>
      </c>
      <c r="S442" s="50">
        <f>[1]集計FORM!CF442</f>
        <v>1137</v>
      </c>
      <c r="T442" s="50">
        <f>[1]集計FORM!CL442</f>
        <v>1508</v>
      </c>
      <c r="U442" s="50">
        <f>[1]集計FORM!CR442</f>
        <v>1274</v>
      </c>
      <c r="V442" s="50">
        <f>[1]集計FORM!CX442</f>
        <v>990</v>
      </c>
      <c r="W442" s="50">
        <f>[1]集計FORM!DD442</f>
        <v>645</v>
      </c>
      <c r="X442" s="50">
        <f>[1]集計FORM!DJ442</f>
        <v>337</v>
      </c>
      <c r="Y442" s="50">
        <f>[1]集計FORM!DP442</f>
        <v>106</v>
      </c>
      <c r="Z442" s="50">
        <f>[1]集計FORM!DV442</f>
        <v>26</v>
      </c>
      <c r="AA442" s="50">
        <f>[1]集計FORM!EB442</f>
        <v>3</v>
      </c>
      <c r="AB442" s="50">
        <f>[1]集計FORM!EH442</f>
        <v>0</v>
      </c>
      <c r="AC442" s="50">
        <f t="shared" si="6"/>
        <v>29</v>
      </c>
      <c r="AD442" s="50">
        <f>[1]集計FORM!EK442</f>
        <v>2109</v>
      </c>
      <c r="AE442" s="50">
        <f>[1]集計FORM!EL442</f>
        <v>11499</v>
      </c>
      <c r="AF442" s="50">
        <f>[1]集計FORM!EM442</f>
        <v>6026</v>
      </c>
      <c r="AG442" s="50">
        <f>[1]集計FORM!EO442</f>
        <v>10.7</v>
      </c>
      <c r="AH442" s="50">
        <f>[1]集計FORM!EP442</f>
        <v>58.6</v>
      </c>
      <c r="AI442" s="50">
        <f>[1]集計FORM!EQ442</f>
        <v>30.7</v>
      </c>
      <c r="AJ442" s="48">
        <f>[1]集計FORM!ER442</f>
        <v>48.7</v>
      </c>
      <c r="AK442" s="50">
        <f>[1]集計FORM!ES442</f>
        <v>0</v>
      </c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  <c r="DH442" s="50"/>
      <c r="DI442" s="50"/>
      <c r="DJ442" s="50"/>
      <c r="DK442" s="50"/>
      <c r="DL442" s="50"/>
      <c r="DM442" s="50"/>
      <c r="DN442" s="50"/>
      <c r="DO442" s="50"/>
      <c r="DP442" s="50"/>
      <c r="DQ442" s="50"/>
      <c r="DR442" s="50"/>
      <c r="DS442" s="50"/>
      <c r="DT442" s="50"/>
      <c r="DU442" s="50"/>
      <c r="DV442" s="50"/>
      <c r="DW442" s="50"/>
      <c r="DX442" s="50"/>
      <c r="DY442" s="50"/>
      <c r="DZ442" s="50"/>
      <c r="EA442" s="50"/>
      <c r="EB442" s="50"/>
      <c r="EC442" s="50"/>
      <c r="ED442" s="50"/>
      <c r="EE442" s="50"/>
      <c r="EF442" s="50"/>
      <c r="EG442" s="50"/>
      <c r="EH442" s="50"/>
      <c r="EI442" s="50"/>
      <c r="EJ442" s="50"/>
      <c r="EK442" s="50"/>
      <c r="EL442" s="50"/>
      <c r="EM442" s="50"/>
      <c r="EN442" s="50"/>
      <c r="EO442" s="50"/>
      <c r="EP442" s="50"/>
      <c r="EQ442" s="50"/>
      <c r="ER442" s="48"/>
      <c r="ES442" s="50"/>
    </row>
    <row r="443" spans="1:149" x14ac:dyDescent="0.15">
      <c r="A443" s="44" t="s">
        <v>806</v>
      </c>
      <c r="B443" s="44" t="s">
        <v>328</v>
      </c>
      <c r="C443" s="44" t="s">
        <v>551</v>
      </c>
      <c r="D443">
        <v>0</v>
      </c>
      <c r="E443" s="50">
        <f>[1]集計FORM!E443</f>
        <v>7506</v>
      </c>
      <c r="F443" s="50">
        <f>[1]集計FORM!F443</f>
        <v>360</v>
      </c>
      <c r="G443" s="50">
        <f>[1]集計FORM!L443</f>
        <v>302</v>
      </c>
      <c r="H443" s="50">
        <f>[1]集計FORM!R443</f>
        <v>258</v>
      </c>
      <c r="I443" s="50">
        <f>[1]集計FORM!X443</f>
        <v>296</v>
      </c>
      <c r="J443" s="50">
        <f>[1]集計FORM!AD443</f>
        <v>391</v>
      </c>
      <c r="K443" s="50">
        <f>[1]集計FORM!AJ443</f>
        <v>405</v>
      </c>
      <c r="L443" s="50">
        <f>[1]集計FORM!AP443</f>
        <v>512</v>
      </c>
      <c r="M443" s="50">
        <f>[1]集計FORM!AV443</f>
        <v>520</v>
      </c>
      <c r="N443" s="50">
        <f>[1]集計FORM!BB443</f>
        <v>524</v>
      </c>
      <c r="O443" s="50">
        <f>[1]集計FORM!BH443</f>
        <v>532</v>
      </c>
      <c r="P443" s="50">
        <f>[1]集計FORM!BN443</f>
        <v>454</v>
      </c>
      <c r="Q443" s="50">
        <f>[1]集計FORM!BT443</f>
        <v>429</v>
      </c>
      <c r="R443" s="50">
        <f>[1]集計FORM!BZ443</f>
        <v>361</v>
      </c>
      <c r="S443" s="50">
        <f>[1]集計FORM!CF443</f>
        <v>412</v>
      </c>
      <c r="T443" s="50">
        <f>[1]集計FORM!CL443</f>
        <v>564</v>
      </c>
      <c r="U443" s="50">
        <f>[1]集計FORM!CR443</f>
        <v>465</v>
      </c>
      <c r="V443" s="50">
        <f>[1]集計FORM!CX443</f>
        <v>356</v>
      </c>
      <c r="W443" s="50">
        <f>[1]集計FORM!DD443</f>
        <v>228</v>
      </c>
      <c r="X443" s="50">
        <f>[1]集計FORM!DJ443</f>
        <v>109</v>
      </c>
      <c r="Y443" s="50">
        <f>[1]集計FORM!DP443</f>
        <v>22</v>
      </c>
      <c r="Z443" s="50">
        <f>[1]集計FORM!DV443</f>
        <v>6</v>
      </c>
      <c r="AA443" s="50">
        <f>[1]集計FORM!EB443</f>
        <v>0</v>
      </c>
      <c r="AB443" s="50">
        <f>[1]集計FORM!EH443</f>
        <v>0</v>
      </c>
      <c r="AC443" s="50">
        <f t="shared" si="6"/>
        <v>6</v>
      </c>
      <c r="AD443" s="50">
        <f>[1]集計FORM!EK443</f>
        <v>920</v>
      </c>
      <c r="AE443" s="50">
        <f>[1]集計FORM!EL443</f>
        <v>4424</v>
      </c>
      <c r="AF443" s="50">
        <f>[1]集計FORM!EM443</f>
        <v>2162</v>
      </c>
      <c r="AG443" s="50">
        <f>[1]集計FORM!EO443</f>
        <v>12.3</v>
      </c>
      <c r="AH443" s="50">
        <f>[1]集計FORM!EP443</f>
        <v>58.9</v>
      </c>
      <c r="AI443" s="50">
        <f>[1]集計FORM!EQ443</f>
        <v>28.8</v>
      </c>
      <c r="AJ443" s="48">
        <f>[1]集計FORM!ER443</f>
        <v>46.5</v>
      </c>
      <c r="AK443" s="50">
        <f>[1]集計FORM!ES443</f>
        <v>103</v>
      </c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  <c r="DH443" s="50"/>
      <c r="DI443" s="50"/>
      <c r="DJ443" s="50"/>
      <c r="DK443" s="50"/>
      <c r="DL443" s="50"/>
      <c r="DM443" s="50"/>
      <c r="DN443" s="50"/>
      <c r="DO443" s="50"/>
      <c r="DP443" s="50"/>
      <c r="DQ443" s="50"/>
      <c r="DR443" s="50"/>
      <c r="DS443" s="50"/>
      <c r="DT443" s="50"/>
      <c r="DU443" s="50"/>
      <c r="DV443" s="50"/>
      <c r="DW443" s="50"/>
      <c r="DX443" s="50"/>
      <c r="DY443" s="50"/>
      <c r="DZ443" s="50"/>
      <c r="EA443" s="50"/>
      <c r="EB443" s="50"/>
      <c r="EC443" s="50"/>
      <c r="ED443" s="50"/>
      <c r="EE443" s="50"/>
      <c r="EF443" s="50"/>
      <c r="EG443" s="50"/>
      <c r="EH443" s="50"/>
      <c r="EI443" s="50"/>
      <c r="EJ443" s="50"/>
      <c r="EK443" s="50"/>
      <c r="EL443" s="50"/>
      <c r="EM443" s="50"/>
      <c r="EN443" s="50"/>
      <c r="EO443" s="50"/>
      <c r="EP443" s="50"/>
      <c r="EQ443" s="50"/>
      <c r="ER443" s="48"/>
      <c r="ES443" s="50"/>
    </row>
    <row r="444" spans="1:149" x14ac:dyDescent="0.15">
      <c r="A444" s="44" t="s">
        <v>806</v>
      </c>
      <c r="B444" s="44" t="s">
        <v>328</v>
      </c>
      <c r="C444" s="44" t="s">
        <v>551</v>
      </c>
      <c r="D444">
        <v>1</v>
      </c>
      <c r="E444" s="50">
        <f>[1]集計FORM!E444</f>
        <v>3500</v>
      </c>
      <c r="F444" s="50">
        <f>[1]集計FORM!F444</f>
        <v>197</v>
      </c>
      <c r="G444" s="50">
        <f>[1]集計FORM!L444</f>
        <v>151</v>
      </c>
      <c r="H444" s="50">
        <f>[1]集計FORM!R444</f>
        <v>129</v>
      </c>
      <c r="I444" s="50">
        <f>[1]集計FORM!X444</f>
        <v>166</v>
      </c>
      <c r="J444" s="50">
        <f>[1]集計FORM!AD444</f>
        <v>196</v>
      </c>
      <c r="K444" s="50">
        <f>[1]集計FORM!AJ444</f>
        <v>190</v>
      </c>
      <c r="L444" s="50">
        <f>[1]集計FORM!AP444</f>
        <v>233</v>
      </c>
      <c r="M444" s="50">
        <f>[1]集計FORM!AV444</f>
        <v>258</v>
      </c>
      <c r="N444" s="50">
        <f>[1]集計FORM!BB444</f>
        <v>263</v>
      </c>
      <c r="O444" s="50">
        <f>[1]集計FORM!BH444</f>
        <v>257</v>
      </c>
      <c r="P444" s="50">
        <f>[1]集計FORM!BN444</f>
        <v>207</v>
      </c>
      <c r="Q444" s="50">
        <f>[1]集計FORM!BT444</f>
        <v>208</v>
      </c>
      <c r="R444" s="50">
        <f>[1]集計FORM!BZ444</f>
        <v>167</v>
      </c>
      <c r="S444" s="50">
        <f>[1]集計FORM!CF444</f>
        <v>192</v>
      </c>
      <c r="T444" s="50">
        <f>[1]集計FORM!CL444</f>
        <v>261</v>
      </c>
      <c r="U444" s="50">
        <f>[1]集計FORM!CR444</f>
        <v>186</v>
      </c>
      <c r="V444" s="50">
        <f>[1]集計FORM!CX444</f>
        <v>137</v>
      </c>
      <c r="W444" s="50">
        <f>[1]集計FORM!DD444</f>
        <v>77</v>
      </c>
      <c r="X444" s="50">
        <f>[1]集計FORM!DJ444</f>
        <v>22</v>
      </c>
      <c r="Y444" s="50">
        <f>[1]集計FORM!DP444</f>
        <v>3</v>
      </c>
      <c r="Z444" s="50">
        <f>[1]集計FORM!DV444</f>
        <v>0</v>
      </c>
      <c r="AA444" s="50">
        <f>[1]集計FORM!EB444</f>
        <v>0</v>
      </c>
      <c r="AB444" s="50">
        <f>[1]集計FORM!EH444</f>
        <v>0</v>
      </c>
      <c r="AC444" s="50">
        <f t="shared" si="6"/>
        <v>0</v>
      </c>
      <c r="AD444" s="50">
        <f>[1]集計FORM!EK444</f>
        <v>477</v>
      </c>
      <c r="AE444" s="50">
        <f>[1]集計FORM!EL444</f>
        <v>2145</v>
      </c>
      <c r="AF444" s="50">
        <f>[1]集計FORM!EM444</f>
        <v>878</v>
      </c>
      <c r="AG444" s="50">
        <f>[1]集計FORM!EO444</f>
        <v>13.6</v>
      </c>
      <c r="AH444" s="50">
        <f>[1]集計FORM!EP444</f>
        <v>61.3</v>
      </c>
      <c r="AI444" s="50">
        <f>[1]集計FORM!EQ444</f>
        <v>25.1</v>
      </c>
      <c r="AJ444" s="48">
        <f>[1]集計FORM!ER444</f>
        <v>44.2</v>
      </c>
      <c r="AK444" s="50">
        <f>[1]集計FORM!ES444</f>
        <v>0</v>
      </c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  <c r="DH444" s="50"/>
      <c r="DI444" s="50"/>
      <c r="DJ444" s="50"/>
      <c r="DK444" s="50"/>
      <c r="DL444" s="50"/>
      <c r="DM444" s="50"/>
      <c r="DN444" s="50"/>
      <c r="DO444" s="50"/>
      <c r="DP444" s="50"/>
      <c r="DQ444" s="50"/>
      <c r="DR444" s="50"/>
      <c r="DS444" s="50"/>
      <c r="DT444" s="50"/>
      <c r="DU444" s="50"/>
      <c r="DV444" s="50"/>
      <c r="DW444" s="50"/>
      <c r="DX444" s="50"/>
      <c r="DY444" s="50"/>
      <c r="DZ444" s="50"/>
      <c r="EA444" s="50"/>
      <c r="EB444" s="50"/>
      <c r="EC444" s="50"/>
      <c r="ED444" s="50"/>
      <c r="EE444" s="50"/>
      <c r="EF444" s="50"/>
      <c r="EG444" s="50"/>
      <c r="EH444" s="50"/>
      <c r="EI444" s="50"/>
      <c r="EJ444" s="50"/>
      <c r="EK444" s="50"/>
      <c r="EL444" s="50"/>
      <c r="EM444" s="50"/>
      <c r="EN444" s="50"/>
      <c r="EO444" s="50"/>
      <c r="EP444" s="50"/>
      <c r="EQ444" s="50"/>
      <c r="ER444" s="48"/>
      <c r="ES444" s="50"/>
    </row>
    <row r="445" spans="1:149" x14ac:dyDescent="0.15">
      <c r="A445" s="44" t="s">
        <v>806</v>
      </c>
      <c r="B445" s="44" t="s">
        <v>328</v>
      </c>
      <c r="C445" s="44" t="s">
        <v>551</v>
      </c>
      <c r="D445">
        <v>2</v>
      </c>
      <c r="E445" s="50">
        <f>[1]集計FORM!E445</f>
        <v>4006</v>
      </c>
      <c r="F445" s="50">
        <f>[1]集計FORM!F445</f>
        <v>163</v>
      </c>
      <c r="G445" s="50">
        <f>[1]集計FORM!L445</f>
        <v>151</v>
      </c>
      <c r="H445" s="50">
        <f>[1]集計FORM!R445</f>
        <v>129</v>
      </c>
      <c r="I445" s="50">
        <f>[1]集計FORM!X445</f>
        <v>130</v>
      </c>
      <c r="J445" s="50">
        <f>[1]集計FORM!AD445</f>
        <v>195</v>
      </c>
      <c r="K445" s="50">
        <f>[1]集計FORM!AJ445</f>
        <v>215</v>
      </c>
      <c r="L445" s="50">
        <f>[1]集計FORM!AP445</f>
        <v>279</v>
      </c>
      <c r="M445" s="50">
        <f>[1]集計FORM!AV445</f>
        <v>262</v>
      </c>
      <c r="N445" s="50">
        <f>[1]集計FORM!BB445</f>
        <v>261</v>
      </c>
      <c r="O445" s="50">
        <f>[1]集計FORM!BH445</f>
        <v>275</v>
      </c>
      <c r="P445" s="50">
        <f>[1]集計FORM!BN445</f>
        <v>247</v>
      </c>
      <c r="Q445" s="50">
        <f>[1]集計FORM!BT445</f>
        <v>221</v>
      </c>
      <c r="R445" s="50">
        <f>[1]集計FORM!BZ445</f>
        <v>194</v>
      </c>
      <c r="S445" s="50">
        <f>[1]集計FORM!CF445</f>
        <v>220</v>
      </c>
      <c r="T445" s="50">
        <f>[1]集計FORM!CL445</f>
        <v>303</v>
      </c>
      <c r="U445" s="50">
        <f>[1]集計FORM!CR445</f>
        <v>279</v>
      </c>
      <c r="V445" s="50">
        <f>[1]集計FORM!CX445</f>
        <v>219</v>
      </c>
      <c r="W445" s="50">
        <f>[1]集計FORM!DD445</f>
        <v>151</v>
      </c>
      <c r="X445" s="50">
        <f>[1]集計FORM!DJ445</f>
        <v>87</v>
      </c>
      <c r="Y445" s="50">
        <f>[1]集計FORM!DP445</f>
        <v>19</v>
      </c>
      <c r="Z445" s="50">
        <f>[1]集計FORM!DV445</f>
        <v>6</v>
      </c>
      <c r="AA445" s="50">
        <f>[1]集計FORM!EB445</f>
        <v>0</v>
      </c>
      <c r="AB445" s="50">
        <f>[1]集計FORM!EH445</f>
        <v>0</v>
      </c>
      <c r="AC445" s="50">
        <f t="shared" si="6"/>
        <v>6</v>
      </c>
      <c r="AD445" s="50">
        <f>[1]集計FORM!EK445</f>
        <v>443</v>
      </c>
      <c r="AE445" s="50">
        <f>[1]集計FORM!EL445</f>
        <v>2279</v>
      </c>
      <c r="AF445" s="50">
        <f>[1]集計FORM!EM445</f>
        <v>1284</v>
      </c>
      <c r="AG445" s="50">
        <f>[1]集計FORM!EO445</f>
        <v>11.1</v>
      </c>
      <c r="AH445" s="50">
        <f>[1]集計FORM!EP445</f>
        <v>56.9</v>
      </c>
      <c r="AI445" s="50">
        <f>[1]集計FORM!EQ445</f>
        <v>32.1</v>
      </c>
      <c r="AJ445" s="48">
        <f>[1]集計FORM!ER445</f>
        <v>48.6</v>
      </c>
      <c r="AK445" s="50">
        <f>[1]集計FORM!ES445</f>
        <v>0</v>
      </c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  <c r="DH445" s="50"/>
      <c r="DI445" s="50"/>
      <c r="DJ445" s="50"/>
      <c r="DK445" s="50"/>
      <c r="DL445" s="50"/>
      <c r="DM445" s="50"/>
      <c r="DN445" s="50"/>
      <c r="DO445" s="50"/>
      <c r="DP445" s="50"/>
      <c r="DQ445" s="50"/>
      <c r="DR445" s="50"/>
      <c r="DS445" s="50"/>
      <c r="DT445" s="50"/>
      <c r="DU445" s="50"/>
      <c r="DV445" s="50"/>
      <c r="DW445" s="50"/>
      <c r="DX445" s="50"/>
      <c r="DY445" s="50"/>
      <c r="DZ445" s="50"/>
      <c r="EA445" s="50"/>
      <c r="EB445" s="50"/>
      <c r="EC445" s="50"/>
      <c r="ED445" s="50"/>
      <c r="EE445" s="50"/>
      <c r="EF445" s="50"/>
      <c r="EG445" s="50"/>
      <c r="EH445" s="50"/>
      <c r="EI445" s="50"/>
      <c r="EJ445" s="50"/>
      <c r="EK445" s="50"/>
      <c r="EL445" s="50"/>
      <c r="EM445" s="50"/>
      <c r="EN445" s="50"/>
      <c r="EO445" s="50"/>
      <c r="EP445" s="50"/>
      <c r="EQ445" s="50"/>
      <c r="ER445" s="48"/>
      <c r="ES445" s="50"/>
    </row>
    <row r="446" spans="1:149" x14ac:dyDescent="0.15">
      <c r="A446" s="44" t="s">
        <v>807</v>
      </c>
      <c r="B446" s="44" t="s">
        <v>329</v>
      </c>
      <c r="C446" s="44" t="s">
        <v>552</v>
      </c>
      <c r="D446">
        <v>0</v>
      </c>
      <c r="E446" s="50">
        <f>[1]集計FORM!E446</f>
        <v>13792</v>
      </c>
      <c r="F446" s="50">
        <f>[1]集計FORM!F446</f>
        <v>414</v>
      </c>
      <c r="G446" s="50">
        <f>[1]集計FORM!L446</f>
        <v>517</v>
      </c>
      <c r="H446" s="50">
        <f>[1]集計FORM!R446</f>
        <v>590</v>
      </c>
      <c r="I446" s="50">
        <f>[1]集計FORM!X446</f>
        <v>732</v>
      </c>
      <c r="J446" s="50">
        <f>[1]集計FORM!AD446</f>
        <v>712</v>
      </c>
      <c r="K446" s="50">
        <f>[1]集計FORM!AJ446</f>
        <v>636</v>
      </c>
      <c r="L446" s="50">
        <f>[1]集計FORM!AP446</f>
        <v>619</v>
      </c>
      <c r="M446" s="50">
        <f>[1]集計FORM!AV446</f>
        <v>684</v>
      </c>
      <c r="N446" s="50">
        <f>[1]集計FORM!BB446</f>
        <v>863</v>
      </c>
      <c r="O446" s="50">
        <f>[1]集計FORM!BH446</f>
        <v>1170</v>
      </c>
      <c r="P446" s="50">
        <f>[1]集計FORM!BN446</f>
        <v>998</v>
      </c>
      <c r="Q446" s="50">
        <f>[1]集計FORM!BT446</f>
        <v>923</v>
      </c>
      <c r="R446" s="50">
        <f>[1]集計FORM!BZ446</f>
        <v>778</v>
      </c>
      <c r="S446" s="50">
        <f>[1]集計FORM!CF446</f>
        <v>824</v>
      </c>
      <c r="T446" s="50">
        <f>[1]集計FORM!CL446</f>
        <v>1131</v>
      </c>
      <c r="U446" s="50">
        <f>[1]集計FORM!CR446</f>
        <v>893</v>
      </c>
      <c r="V446" s="50">
        <f>[1]集計FORM!CX446</f>
        <v>651</v>
      </c>
      <c r="W446" s="50">
        <f>[1]集計FORM!DD446</f>
        <v>420</v>
      </c>
      <c r="X446" s="50">
        <f>[1]集計FORM!DJ446</f>
        <v>170</v>
      </c>
      <c r="Y446" s="50">
        <f>[1]集計FORM!DP446</f>
        <v>58</v>
      </c>
      <c r="Z446" s="50">
        <f>[1]集計FORM!DV446</f>
        <v>7</v>
      </c>
      <c r="AA446" s="50">
        <f>[1]集計FORM!EB446</f>
        <v>2</v>
      </c>
      <c r="AB446" s="50">
        <f>[1]集計FORM!EH446</f>
        <v>0</v>
      </c>
      <c r="AC446" s="50">
        <f t="shared" si="6"/>
        <v>9</v>
      </c>
      <c r="AD446" s="50">
        <f>[1]集計FORM!EK446</f>
        <v>1521</v>
      </c>
      <c r="AE446" s="50">
        <f>[1]集計FORM!EL446</f>
        <v>8115</v>
      </c>
      <c r="AF446" s="50">
        <f>[1]集計FORM!EM446</f>
        <v>4156</v>
      </c>
      <c r="AG446" s="50">
        <f>[1]集計FORM!EO446</f>
        <v>11</v>
      </c>
      <c r="AH446" s="50">
        <f>[1]集計FORM!EP446</f>
        <v>58.8</v>
      </c>
      <c r="AI446" s="50">
        <f>[1]集計FORM!EQ446</f>
        <v>30.1</v>
      </c>
      <c r="AJ446" s="48">
        <f>[1]集計FORM!ER446</f>
        <v>48.1</v>
      </c>
      <c r="AK446" s="50">
        <f>[1]集計FORM!ES446</f>
        <v>105</v>
      </c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  <c r="DH446" s="50"/>
      <c r="DI446" s="50"/>
      <c r="DJ446" s="50"/>
      <c r="DK446" s="50"/>
      <c r="DL446" s="50"/>
      <c r="DM446" s="50"/>
      <c r="DN446" s="50"/>
      <c r="DO446" s="50"/>
      <c r="DP446" s="50"/>
      <c r="DQ446" s="50"/>
      <c r="DR446" s="50"/>
      <c r="DS446" s="50"/>
      <c r="DT446" s="50"/>
      <c r="DU446" s="50"/>
      <c r="DV446" s="50"/>
      <c r="DW446" s="50"/>
      <c r="DX446" s="50"/>
      <c r="DY446" s="50"/>
      <c r="DZ446" s="50"/>
      <c r="EA446" s="50"/>
      <c r="EB446" s="50"/>
      <c r="EC446" s="50"/>
      <c r="ED446" s="50"/>
      <c r="EE446" s="50"/>
      <c r="EF446" s="50"/>
      <c r="EG446" s="50"/>
      <c r="EH446" s="50"/>
      <c r="EI446" s="50"/>
      <c r="EJ446" s="50"/>
      <c r="EK446" s="50"/>
      <c r="EL446" s="50"/>
      <c r="EM446" s="50"/>
      <c r="EN446" s="50"/>
      <c r="EO446" s="50"/>
      <c r="EP446" s="50"/>
      <c r="EQ446" s="50"/>
      <c r="ER446" s="48"/>
      <c r="ES446" s="50"/>
    </row>
    <row r="447" spans="1:149" x14ac:dyDescent="0.15">
      <c r="A447" s="44" t="s">
        <v>807</v>
      </c>
      <c r="B447" s="44" t="s">
        <v>329</v>
      </c>
      <c r="C447" s="44" t="s">
        <v>552</v>
      </c>
      <c r="D447">
        <v>1</v>
      </c>
      <c r="E447" s="50">
        <f>[1]集計FORM!E447</f>
        <v>6582</v>
      </c>
      <c r="F447" s="50">
        <f>[1]集計FORM!F447</f>
        <v>223</v>
      </c>
      <c r="G447" s="50">
        <f>[1]集計FORM!L447</f>
        <v>267</v>
      </c>
      <c r="H447" s="50">
        <f>[1]集計FORM!R447</f>
        <v>296</v>
      </c>
      <c r="I447" s="50">
        <f>[1]集計FORM!X447</f>
        <v>384</v>
      </c>
      <c r="J447" s="50">
        <f>[1]集計FORM!AD447</f>
        <v>357</v>
      </c>
      <c r="K447" s="50">
        <f>[1]集計FORM!AJ447</f>
        <v>317</v>
      </c>
      <c r="L447" s="50">
        <f>[1]集計FORM!AP447</f>
        <v>309</v>
      </c>
      <c r="M447" s="50">
        <f>[1]集計FORM!AV447</f>
        <v>358</v>
      </c>
      <c r="N447" s="50">
        <f>[1]集計FORM!BB447</f>
        <v>412</v>
      </c>
      <c r="O447" s="50">
        <f>[1]集計FORM!BH447</f>
        <v>578</v>
      </c>
      <c r="P447" s="50">
        <f>[1]集計FORM!BN447</f>
        <v>519</v>
      </c>
      <c r="Q447" s="50">
        <f>[1]集計FORM!BT447</f>
        <v>426</v>
      </c>
      <c r="R447" s="50">
        <f>[1]集計FORM!BZ447</f>
        <v>370</v>
      </c>
      <c r="S447" s="50">
        <f>[1]集計FORM!CF447</f>
        <v>397</v>
      </c>
      <c r="T447" s="50">
        <f>[1]集計FORM!CL447</f>
        <v>505</v>
      </c>
      <c r="U447" s="50">
        <f>[1]集計FORM!CR447</f>
        <v>379</v>
      </c>
      <c r="V447" s="50">
        <f>[1]集計FORM!CX447</f>
        <v>270</v>
      </c>
      <c r="W447" s="50">
        <f>[1]集計FORM!DD447</f>
        <v>158</v>
      </c>
      <c r="X447" s="50">
        <f>[1]集計FORM!DJ447</f>
        <v>41</v>
      </c>
      <c r="Y447" s="50">
        <f>[1]集計FORM!DP447</f>
        <v>15</v>
      </c>
      <c r="Z447" s="50">
        <f>[1]集計FORM!DV447</f>
        <v>0</v>
      </c>
      <c r="AA447" s="50">
        <f>[1]集計FORM!EB447</f>
        <v>1</v>
      </c>
      <c r="AB447" s="50">
        <f>[1]集計FORM!EH447</f>
        <v>0</v>
      </c>
      <c r="AC447" s="50">
        <f t="shared" si="6"/>
        <v>1</v>
      </c>
      <c r="AD447" s="50">
        <f>[1]集計FORM!EK447</f>
        <v>786</v>
      </c>
      <c r="AE447" s="50">
        <f>[1]集計FORM!EL447</f>
        <v>4030</v>
      </c>
      <c r="AF447" s="50">
        <f>[1]集計FORM!EM447</f>
        <v>1766</v>
      </c>
      <c r="AG447" s="50">
        <f>[1]集計FORM!EO447</f>
        <v>11.9</v>
      </c>
      <c r="AH447" s="50">
        <f>[1]集計FORM!EP447</f>
        <v>61.2</v>
      </c>
      <c r="AI447" s="50">
        <f>[1]集計FORM!EQ447</f>
        <v>26.8</v>
      </c>
      <c r="AJ447" s="48">
        <f>[1]集計FORM!ER447</f>
        <v>46.2</v>
      </c>
      <c r="AK447" s="50">
        <f>[1]集計FORM!ES447</f>
        <v>0</v>
      </c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  <c r="DL447" s="50"/>
      <c r="DM447" s="50"/>
      <c r="DN447" s="50"/>
      <c r="DO447" s="50"/>
      <c r="DP447" s="50"/>
      <c r="DQ447" s="50"/>
      <c r="DR447" s="50"/>
      <c r="DS447" s="50"/>
      <c r="DT447" s="50"/>
      <c r="DU447" s="50"/>
      <c r="DV447" s="50"/>
      <c r="DW447" s="50"/>
      <c r="DX447" s="50"/>
      <c r="DY447" s="50"/>
      <c r="DZ447" s="50"/>
      <c r="EA447" s="50"/>
      <c r="EB447" s="50"/>
      <c r="EC447" s="50"/>
      <c r="ED447" s="50"/>
      <c r="EE447" s="50"/>
      <c r="EF447" s="50"/>
      <c r="EG447" s="50"/>
      <c r="EH447" s="50"/>
      <c r="EI447" s="50"/>
      <c r="EJ447" s="50"/>
      <c r="EK447" s="50"/>
      <c r="EL447" s="50"/>
      <c r="EM447" s="50"/>
      <c r="EN447" s="50"/>
      <c r="EO447" s="50"/>
      <c r="EP447" s="50"/>
      <c r="EQ447" s="50"/>
      <c r="ER447" s="48"/>
      <c r="ES447" s="50"/>
    </row>
    <row r="448" spans="1:149" x14ac:dyDescent="0.15">
      <c r="A448" s="44" t="s">
        <v>807</v>
      </c>
      <c r="B448" s="44" t="s">
        <v>329</v>
      </c>
      <c r="C448" s="44" t="s">
        <v>552</v>
      </c>
      <c r="D448">
        <v>2</v>
      </c>
      <c r="E448" s="50">
        <f>[1]集計FORM!E448</f>
        <v>7210</v>
      </c>
      <c r="F448" s="50">
        <f>[1]集計FORM!F448</f>
        <v>191</v>
      </c>
      <c r="G448" s="50">
        <f>[1]集計FORM!L448</f>
        <v>250</v>
      </c>
      <c r="H448" s="50">
        <f>[1]集計FORM!R448</f>
        <v>294</v>
      </c>
      <c r="I448" s="50">
        <f>[1]集計FORM!X448</f>
        <v>348</v>
      </c>
      <c r="J448" s="50">
        <f>[1]集計FORM!AD448</f>
        <v>355</v>
      </c>
      <c r="K448" s="50">
        <f>[1]集計FORM!AJ448</f>
        <v>319</v>
      </c>
      <c r="L448" s="50">
        <f>[1]集計FORM!AP448</f>
        <v>310</v>
      </c>
      <c r="M448" s="50">
        <f>[1]集計FORM!AV448</f>
        <v>326</v>
      </c>
      <c r="N448" s="50">
        <f>[1]集計FORM!BB448</f>
        <v>451</v>
      </c>
      <c r="O448" s="50">
        <f>[1]集計FORM!BH448</f>
        <v>592</v>
      </c>
      <c r="P448" s="50">
        <f>[1]集計FORM!BN448</f>
        <v>479</v>
      </c>
      <c r="Q448" s="50">
        <f>[1]集計FORM!BT448</f>
        <v>497</v>
      </c>
      <c r="R448" s="50">
        <f>[1]集計FORM!BZ448</f>
        <v>408</v>
      </c>
      <c r="S448" s="50">
        <f>[1]集計FORM!CF448</f>
        <v>427</v>
      </c>
      <c r="T448" s="50">
        <f>[1]集計FORM!CL448</f>
        <v>626</v>
      </c>
      <c r="U448" s="50">
        <f>[1]集計FORM!CR448</f>
        <v>514</v>
      </c>
      <c r="V448" s="50">
        <f>[1]集計FORM!CX448</f>
        <v>381</v>
      </c>
      <c r="W448" s="50">
        <f>[1]集計FORM!DD448</f>
        <v>262</v>
      </c>
      <c r="X448" s="50">
        <f>[1]集計FORM!DJ448</f>
        <v>129</v>
      </c>
      <c r="Y448" s="50">
        <f>[1]集計FORM!DP448</f>
        <v>43</v>
      </c>
      <c r="Z448" s="50">
        <f>[1]集計FORM!DV448</f>
        <v>7</v>
      </c>
      <c r="AA448" s="50">
        <f>[1]集計FORM!EB448</f>
        <v>1</v>
      </c>
      <c r="AB448" s="50">
        <f>[1]集計FORM!EH448</f>
        <v>0</v>
      </c>
      <c r="AC448" s="50">
        <f t="shared" si="6"/>
        <v>8</v>
      </c>
      <c r="AD448" s="50">
        <f>[1]集計FORM!EK448</f>
        <v>735</v>
      </c>
      <c r="AE448" s="50">
        <f>[1]集計FORM!EL448</f>
        <v>4085</v>
      </c>
      <c r="AF448" s="50">
        <f>[1]集計FORM!EM448</f>
        <v>2390</v>
      </c>
      <c r="AG448" s="50">
        <f>[1]集計FORM!EO448</f>
        <v>10.199999999999999</v>
      </c>
      <c r="AH448" s="50">
        <f>[1]集計FORM!EP448</f>
        <v>56.7</v>
      </c>
      <c r="AI448" s="50">
        <f>[1]集計FORM!EQ448</f>
        <v>33.1</v>
      </c>
      <c r="AJ448" s="48">
        <f>[1]集計FORM!ER448</f>
        <v>49.8</v>
      </c>
      <c r="AK448" s="50">
        <f>[1]集計FORM!ES448</f>
        <v>0</v>
      </c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  <c r="DH448" s="50"/>
      <c r="DI448" s="50"/>
      <c r="DJ448" s="50"/>
      <c r="DK448" s="50"/>
      <c r="DL448" s="50"/>
      <c r="DM448" s="50"/>
      <c r="DN448" s="50"/>
      <c r="DO448" s="50"/>
      <c r="DP448" s="50"/>
      <c r="DQ448" s="50"/>
      <c r="DR448" s="50"/>
      <c r="DS448" s="50"/>
      <c r="DT448" s="50"/>
      <c r="DU448" s="50"/>
      <c r="DV448" s="50"/>
      <c r="DW448" s="50"/>
      <c r="DX448" s="50"/>
      <c r="DY448" s="50"/>
      <c r="DZ448" s="50"/>
      <c r="EA448" s="50"/>
      <c r="EB448" s="50"/>
      <c r="EC448" s="50"/>
      <c r="ED448" s="50"/>
      <c r="EE448" s="50"/>
      <c r="EF448" s="50"/>
      <c r="EG448" s="50"/>
      <c r="EH448" s="50"/>
      <c r="EI448" s="50"/>
      <c r="EJ448" s="50"/>
      <c r="EK448" s="50"/>
      <c r="EL448" s="50"/>
      <c r="EM448" s="50"/>
      <c r="EN448" s="50"/>
      <c r="EO448" s="50"/>
      <c r="EP448" s="50"/>
      <c r="EQ448" s="50"/>
      <c r="ER448" s="48"/>
      <c r="ES448" s="50"/>
    </row>
    <row r="449" spans="1:149" x14ac:dyDescent="0.15">
      <c r="A449" s="44" t="s">
        <v>808</v>
      </c>
      <c r="B449" s="44" t="s">
        <v>330</v>
      </c>
      <c r="C449" s="44" t="s">
        <v>553</v>
      </c>
      <c r="D449">
        <v>0</v>
      </c>
      <c r="E449" s="50">
        <f>[1]集計FORM!E449</f>
        <v>12873</v>
      </c>
      <c r="F449" s="50">
        <f>[1]集計FORM!F449</f>
        <v>551</v>
      </c>
      <c r="G449" s="50">
        <f>[1]集計FORM!L449</f>
        <v>554</v>
      </c>
      <c r="H449" s="50">
        <f>[1]集計FORM!R449</f>
        <v>542</v>
      </c>
      <c r="I449" s="50">
        <f>[1]集計FORM!X449</f>
        <v>522</v>
      </c>
      <c r="J449" s="50">
        <f>[1]集計FORM!AD449</f>
        <v>834</v>
      </c>
      <c r="K449" s="50">
        <f>[1]集計FORM!AJ449</f>
        <v>805</v>
      </c>
      <c r="L449" s="50">
        <f>[1]集計FORM!AP449</f>
        <v>900</v>
      </c>
      <c r="M449" s="50">
        <f>[1]集計FORM!AV449</f>
        <v>930</v>
      </c>
      <c r="N449" s="50">
        <f>[1]集計FORM!BB449</f>
        <v>1070</v>
      </c>
      <c r="O449" s="50">
        <f>[1]集計FORM!BH449</f>
        <v>1048</v>
      </c>
      <c r="P449" s="50">
        <f>[1]集計FORM!BN449</f>
        <v>867</v>
      </c>
      <c r="Q449" s="50">
        <f>[1]集計FORM!BT449</f>
        <v>695</v>
      </c>
      <c r="R449" s="50">
        <f>[1]集計FORM!BZ449</f>
        <v>624</v>
      </c>
      <c r="S449" s="50">
        <f>[1]集計FORM!CF449</f>
        <v>650</v>
      </c>
      <c r="T449" s="50">
        <f>[1]集計FORM!CL449</f>
        <v>746</v>
      </c>
      <c r="U449" s="50">
        <f>[1]集計FORM!CR449</f>
        <v>585</v>
      </c>
      <c r="V449" s="50">
        <f>[1]集計FORM!CX449</f>
        <v>507</v>
      </c>
      <c r="W449" s="50">
        <f>[1]集計FORM!DD449</f>
        <v>273</v>
      </c>
      <c r="X449" s="50">
        <f>[1]集計FORM!DJ449</f>
        <v>124</v>
      </c>
      <c r="Y449" s="50">
        <f>[1]集計FORM!DP449</f>
        <v>38</v>
      </c>
      <c r="Z449" s="50">
        <f>[1]集計FORM!DV449</f>
        <v>8</v>
      </c>
      <c r="AA449" s="50">
        <f>[1]集計FORM!EB449</f>
        <v>0</v>
      </c>
      <c r="AB449" s="50">
        <f>[1]集計FORM!EH449</f>
        <v>0</v>
      </c>
      <c r="AC449" s="50">
        <f t="shared" si="6"/>
        <v>8</v>
      </c>
      <c r="AD449" s="50">
        <f>[1]集計FORM!EK449</f>
        <v>1647</v>
      </c>
      <c r="AE449" s="50">
        <f>[1]集計FORM!EL449</f>
        <v>8295</v>
      </c>
      <c r="AF449" s="50">
        <f>[1]集計FORM!EM449</f>
        <v>2931</v>
      </c>
      <c r="AG449" s="50">
        <f>[1]集計FORM!EO449</f>
        <v>12.8</v>
      </c>
      <c r="AH449" s="50">
        <f>[1]集計FORM!EP449</f>
        <v>64.400000000000006</v>
      </c>
      <c r="AI449" s="50">
        <f>[1]集計FORM!EQ449</f>
        <v>22.8</v>
      </c>
      <c r="AJ449" s="48">
        <f>[1]集計FORM!ER449</f>
        <v>43.9</v>
      </c>
      <c r="AK449" s="50">
        <f>[1]集計FORM!ES449</f>
        <v>103</v>
      </c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  <c r="DH449" s="50"/>
      <c r="DI449" s="50"/>
      <c r="DJ449" s="50"/>
      <c r="DK449" s="50"/>
      <c r="DL449" s="50"/>
      <c r="DM449" s="50"/>
      <c r="DN449" s="50"/>
      <c r="DO449" s="50"/>
      <c r="DP449" s="50"/>
      <c r="DQ449" s="50"/>
      <c r="DR449" s="50"/>
      <c r="DS449" s="50"/>
      <c r="DT449" s="50"/>
      <c r="DU449" s="50"/>
      <c r="DV449" s="50"/>
      <c r="DW449" s="50"/>
      <c r="DX449" s="50"/>
      <c r="DY449" s="50"/>
      <c r="DZ449" s="50"/>
      <c r="EA449" s="50"/>
      <c r="EB449" s="50"/>
      <c r="EC449" s="50"/>
      <c r="ED449" s="50"/>
      <c r="EE449" s="50"/>
      <c r="EF449" s="50"/>
      <c r="EG449" s="50"/>
      <c r="EH449" s="50"/>
      <c r="EI449" s="50"/>
      <c r="EJ449" s="50"/>
      <c r="EK449" s="50"/>
      <c r="EL449" s="50"/>
      <c r="EM449" s="50"/>
      <c r="EN449" s="50"/>
      <c r="EO449" s="50"/>
      <c r="EP449" s="50"/>
      <c r="EQ449" s="50"/>
      <c r="ER449" s="48"/>
      <c r="ES449" s="50"/>
    </row>
    <row r="450" spans="1:149" x14ac:dyDescent="0.15">
      <c r="A450" s="44" t="s">
        <v>808</v>
      </c>
      <c r="B450" s="44" t="s">
        <v>330</v>
      </c>
      <c r="C450" s="44" t="s">
        <v>553</v>
      </c>
      <c r="D450">
        <v>1</v>
      </c>
      <c r="E450" s="50">
        <f>[1]集計FORM!E450</f>
        <v>6024</v>
      </c>
      <c r="F450" s="50">
        <f>[1]集計FORM!F450</f>
        <v>299</v>
      </c>
      <c r="G450" s="50">
        <f>[1]集計FORM!L450</f>
        <v>284</v>
      </c>
      <c r="H450" s="50">
        <f>[1]集計FORM!R450</f>
        <v>282</v>
      </c>
      <c r="I450" s="50">
        <f>[1]集計FORM!X450</f>
        <v>247</v>
      </c>
      <c r="J450" s="50">
        <f>[1]集計FORM!AD450</f>
        <v>392</v>
      </c>
      <c r="K450" s="50">
        <f>[1]集計FORM!AJ450</f>
        <v>348</v>
      </c>
      <c r="L450" s="50">
        <f>[1]集計FORM!AP450</f>
        <v>425</v>
      </c>
      <c r="M450" s="50">
        <f>[1]集計FORM!AV450</f>
        <v>456</v>
      </c>
      <c r="N450" s="50">
        <f>[1]集計FORM!BB450</f>
        <v>510</v>
      </c>
      <c r="O450" s="50">
        <f>[1]集計FORM!BH450</f>
        <v>515</v>
      </c>
      <c r="P450" s="50">
        <f>[1]集計FORM!BN450</f>
        <v>431</v>
      </c>
      <c r="Q450" s="50">
        <f>[1]集計FORM!BT450</f>
        <v>329</v>
      </c>
      <c r="R450" s="50">
        <f>[1]集計FORM!BZ450</f>
        <v>312</v>
      </c>
      <c r="S450" s="50">
        <f>[1]集計FORM!CF450</f>
        <v>302</v>
      </c>
      <c r="T450" s="50">
        <f>[1]集計FORM!CL450</f>
        <v>329</v>
      </c>
      <c r="U450" s="50">
        <f>[1]集計FORM!CR450</f>
        <v>231</v>
      </c>
      <c r="V450" s="50">
        <f>[1]集計FORM!CX450</f>
        <v>191</v>
      </c>
      <c r="W450" s="50">
        <f>[1]集計FORM!DD450</f>
        <v>103</v>
      </c>
      <c r="X450" s="50">
        <f>[1]集計FORM!DJ450</f>
        <v>35</v>
      </c>
      <c r="Y450" s="50">
        <f>[1]集計FORM!DP450</f>
        <v>2</v>
      </c>
      <c r="Z450" s="50">
        <f>[1]集計FORM!DV450</f>
        <v>1</v>
      </c>
      <c r="AA450" s="50">
        <f>[1]集計FORM!EB450</f>
        <v>0</v>
      </c>
      <c r="AB450" s="50">
        <f>[1]集計FORM!EH450</f>
        <v>0</v>
      </c>
      <c r="AC450" s="50">
        <f t="shared" si="6"/>
        <v>1</v>
      </c>
      <c r="AD450" s="50">
        <f>[1]集計FORM!EK450</f>
        <v>865</v>
      </c>
      <c r="AE450" s="50">
        <f>[1]集計FORM!EL450</f>
        <v>3965</v>
      </c>
      <c r="AF450" s="50">
        <f>[1]集計FORM!EM450</f>
        <v>1194</v>
      </c>
      <c r="AG450" s="50">
        <f>[1]集計FORM!EO450</f>
        <v>14.4</v>
      </c>
      <c r="AH450" s="50">
        <f>[1]集計FORM!EP450</f>
        <v>65.8</v>
      </c>
      <c r="AI450" s="50">
        <f>[1]集計FORM!EQ450</f>
        <v>19.8</v>
      </c>
      <c r="AJ450" s="48">
        <f>[1]集計FORM!ER450</f>
        <v>42.3</v>
      </c>
      <c r="AK450" s="50">
        <f>[1]集計FORM!ES450</f>
        <v>0</v>
      </c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  <c r="DH450" s="50"/>
      <c r="DI450" s="50"/>
      <c r="DJ450" s="50"/>
      <c r="DK450" s="50"/>
      <c r="DL450" s="50"/>
      <c r="DM450" s="50"/>
      <c r="DN450" s="50"/>
      <c r="DO450" s="50"/>
      <c r="DP450" s="50"/>
      <c r="DQ450" s="50"/>
      <c r="DR450" s="50"/>
      <c r="DS450" s="50"/>
      <c r="DT450" s="50"/>
      <c r="DU450" s="50"/>
      <c r="DV450" s="50"/>
      <c r="DW450" s="50"/>
      <c r="DX450" s="50"/>
      <c r="DY450" s="50"/>
      <c r="DZ450" s="50"/>
      <c r="EA450" s="50"/>
      <c r="EB450" s="50"/>
      <c r="EC450" s="50"/>
      <c r="ED450" s="50"/>
      <c r="EE450" s="50"/>
      <c r="EF450" s="50"/>
      <c r="EG450" s="50"/>
      <c r="EH450" s="50"/>
      <c r="EI450" s="50"/>
      <c r="EJ450" s="50"/>
      <c r="EK450" s="50"/>
      <c r="EL450" s="50"/>
      <c r="EM450" s="50"/>
      <c r="EN450" s="50"/>
      <c r="EO450" s="50"/>
      <c r="EP450" s="50"/>
      <c r="EQ450" s="50"/>
      <c r="ER450" s="48"/>
      <c r="ES450" s="50"/>
    </row>
    <row r="451" spans="1:149" x14ac:dyDescent="0.15">
      <c r="A451" s="44" t="s">
        <v>808</v>
      </c>
      <c r="B451" s="44" t="s">
        <v>330</v>
      </c>
      <c r="C451" s="44" t="s">
        <v>553</v>
      </c>
      <c r="D451">
        <v>2</v>
      </c>
      <c r="E451" s="50">
        <f>[1]集計FORM!E451</f>
        <v>6849</v>
      </c>
      <c r="F451" s="50">
        <f>[1]集計FORM!F451</f>
        <v>252</v>
      </c>
      <c r="G451" s="50">
        <f>[1]集計FORM!L451</f>
        <v>270</v>
      </c>
      <c r="H451" s="50">
        <f>[1]集計FORM!R451</f>
        <v>260</v>
      </c>
      <c r="I451" s="50">
        <f>[1]集計FORM!X451</f>
        <v>275</v>
      </c>
      <c r="J451" s="50">
        <f>[1]集計FORM!AD451</f>
        <v>442</v>
      </c>
      <c r="K451" s="50">
        <f>[1]集計FORM!AJ451</f>
        <v>457</v>
      </c>
      <c r="L451" s="50">
        <f>[1]集計FORM!AP451</f>
        <v>475</v>
      </c>
      <c r="M451" s="50">
        <f>[1]集計FORM!AV451</f>
        <v>474</v>
      </c>
      <c r="N451" s="50">
        <f>[1]集計FORM!BB451</f>
        <v>560</v>
      </c>
      <c r="O451" s="50">
        <f>[1]集計FORM!BH451</f>
        <v>533</v>
      </c>
      <c r="P451" s="50">
        <f>[1]集計FORM!BN451</f>
        <v>436</v>
      </c>
      <c r="Q451" s="50">
        <f>[1]集計FORM!BT451</f>
        <v>366</v>
      </c>
      <c r="R451" s="50">
        <f>[1]集計FORM!BZ451</f>
        <v>312</v>
      </c>
      <c r="S451" s="50">
        <f>[1]集計FORM!CF451</f>
        <v>348</v>
      </c>
      <c r="T451" s="50">
        <f>[1]集計FORM!CL451</f>
        <v>417</v>
      </c>
      <c r="U451" s="50">
        <f>[1]集計FORM!CR451</f>
        <v>354</v>
      </c>
      <c r="V451" s="50">
        <f>[1]集計FORM!CX451</f>
        <v>316</v>
      </c>
      <c r="W451" s="50">
        <f>[1]集計FORM!DD451</f>
        <v>170</v>
      </c>
      <c r="X451" s="50">
        <f>[1]集計FORM!DJ451</f>
        <v>89</v>
      </c>
      <c r="Y451" s="50">
        <f>[1]集計FORM!DP451</f>
        <v>36</v>
      </c>
      <c r="Z451" s="50">
        <f>[1]集計FORM!DV451</f>
        <v>7</v>
      </c>
      <c r="AA451" s="50">
        <f>[1]集計FORM!EB451</f>
        <v>0</v>
      </c>
      <c r="AB451" s="50">
        <f>[1]集計FORM!EH451</f>
        <v>0</v>
      </c>
      <c r="AC451" s="50">
        <f t="shared" ref="AC451:AC514" si="7">SUM(Z451:AB451)</f>
        <v>7</v>
      </c>
      <c r="AD451" s="50">
        <f>[1]集計FORM!EK451</f>
        <v>782</v>
      </c>
      <c r="AE451" s="50">
        <f>[1]集計FORM!EL451</f>
        <v>4330</v>
      </c>
      <c r="AF451" s="50">
        <f>[1]集計FORM!EM451</f>
        <v>1737</v>
      </c>
      <c r="AG451" s="50">
        <f>[1]集計FORM!EO451</f>
        <v>11.4</v>
      </c>
      <c r="AH451" s="50">
        <f>[1]集計FORM!EP451</f>
        <v>63.2</v>
      </c>
      <c r="AI451" s="50">
        <f>[1]集計FORM!EQ451</f>
        <v>25.4</v>
      </c>
      <c r="AJ451" s="48">
        <f>[1]集計FORM!ER451</f>
        <v>45.3</v>
      </c>
      <c r="AK451" s="50">
        <f>[1]集計FORM!ES451</f>
        <v>0</v>
      </c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  <c r="DH451" s="50"/>
      <c r="DI451" s="50"/>
      <c r="DJ451" s="50"/>
      <c r="DK451" s="50"/>
      <c r="DL451" s="50"/>
      <c r="DM451" s="50"/>
      <c r="DN451" s="50"/>
      <c r="DO451" s="50"/>
      <c r="DP451" s="50"/>
      <c r="DQ451" s="50"/>
      <c r="DR451" s="50"/>
      <c r="DS451" s="50"/>
      <c r="DT451" s="50"/>
      <c r="DU451" s="50"/>
      <c r="DV451" s="50"/>
      <c r="DW451" s="50"/>
      <c r="DX451" s="50"/>
      <c r="DY451" s="50"/>
      <c r="DZ451" s="50"/>
      <c r="EA451" s="50"/>
      <c r="EB451" s="50"/>
      <c r="EC451" s="50"/>
      <c r="ED451" s="50"/>
      <c r="EE451" s="50"/>
      <c r="EF451" s="50"/>
      <c r="EG451" s="50"/>
      <c r="EH451" s="50"/>
      <c r="EI451" s="50"/>
      <c r="EJ451" s="50"/>
      <c r="EK451" s="50"/>
      <c r="EL451" s="50"/>
      <c r="EM451" s="50"/>
      <c r="EN451" s="50"/>
      <c r="EO451" s="50"/>
      <c r="EP451" s="50"/>
      <c r="EQ451" s="50"/>
      <c r="ER451" s="48"/>
      <c r="ES451" s="50"/>
    </row>
    <row r="452" spans="1:149" x14ac:dyDescent="0.15">
      <c r="A452" s="44" t="s">
        <v>809</v>
      </c>
      <c r="B452" s="44" t="s">
        <v>331</v>
      </c>
      <c r="C452" s="44" t="s">
        <v>554</v>
      </c>
      <c r="D452">
        <v>0</v>
      </c>
      <c r="E452" s="50">
        <f>[1]集計FORM!E452</f>
        <v>11551</v>
      </c>
      <c r="F452" s="50">
        <f>[1]集計FORM!F452</f>
        <v>438</v>
      </c>
      <c r="G452" s="50">
        <f>[1]集計FORM!L452</f>
        <v>444</v>
      </c>
      <c r="H452" s="50">
        <f>[1]集計FORM!R452</f>
        <v>394</v>
      </c>
      <c r="I452" s="50">
        <f>[1]集計FORM!X452</f>
        <v>419</v>
      </c>
      <c r="J452" s="50">
        <f>[1]集計FORM!AD452</f>
        <v>723</v>
      </c>
      <c r="K452" s="50">
        <f>[1]集計FORM!AJ452</f>
        <v>929</v>
      </c>
      <c r="L452" s="50">
        <f>[1]集計FORM!AP452</f>
        <v>806</v>
      </c>
      <c r="M452" s="50">
        <f>[1]集計FORM!AV452</f>
        <v>889</v>
      </c>
      <c r="N452" s="50">
        <f>[1]集計FORM!BB452</f>
        <v>876</v>
      </c>
      <c r="O452" s="50">
        <f>[1]集計FORM!BH452</f>
        <v>906</v>
      </c>
      <c r="P452" s="50">
        <f>[1]集計FORM!BN452</f>
        <v>783</v>
      </c>
      <c r="Q452" s="50">
        <f>[1]集計FORM!BT452</f>
        <v>713</v>
      </c>
      <c r="R452" s="50">
        <f>[1]集計FORM!BZ452</f>
        <v>597</v>
      </c>
      <c r="S452" s="50">
        <f>[1]集計FORM!CF452</f>
        <v>611</v>
      </c>
      <c r="T452" s="50">
        <f>[1]集計FORM!CL452</f>
        <v>716</v>
      </c>
      <c r="U452" s="50">
        <f>[1]集計FORM!CR452</f>
        <v>502</v>
      </c>
      <c r="V452" s="50">
        <f>[1]集計FORM!CX452</f>
        <v>365</v>
      </c>
      <c r="W452" s="50">
        <f>[1]集計FORM!DD452</f>
        <v>290</v>
      </c>
      <c r="X452" s="50">
        <f>[1]集計FORM!DJ452</f>
        <v>109</v>
      </c>
      <c r="Y452" s="50">
        <f>[1]集計FORM!DP452</f>
        <v>34</v>
      </c>
      <c r="Z452" s="50">
        <f>[1]集計FORM!DV452</f>
        <v>7</v>
      </c>
      <c r="AA452" s="50">
        <f>[1]集計FORM!EB452</f>
        <v>0</v>
      </c>
      <c r="AB452" s="50">
        <f>[1]集計FORM!EH452</f>
        <v>0</v>
      </c>
      <c r="AC452" s="50">
        <f t="shared" si="7"/>
        <v>7</v>
      </c>
      <c r="AD452" s="50">
        <f>[1]集計FORM!EK452</f>
        <v>1276</v>
      </c>
      <c r="AE452" s="50">
        <f>[1]集計FORM!EL452</f>
        <v>7641</v>
      </c>
      <c r="AF452" s="50">
        <f>[1]集計FORM!EM452</f>
        <v>2634</v>
      </c>
      <c r="AG452" s="50">
        <f>[1]集計FORM!EO452</f>
        <v>11</v>
      </c>
      <c r="AH452" s="50">
        <f>[1]集計FORM!EP452</f>
        <v>66.2</v>
      </c>
      <c r="AI452" s="50">
        <f>[1]集計FORM!EQ452</f>
        <v>22.8</v>
      </c>
      <c r="AJ452" s="48">
        <f>[1]集計FORM!ER452</f>
        <v>44.4</v>
      </c>
      <c r="AK452" s="50">
        <f>[1]集計FORM!ES452</f>
        <v>104</v>
      </c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  <c r="DX452" s="50"/>
      <c r="DY452" s="50"/>
      <c r="DZ452" s="50"/>
      <c r="EA452" s="50"/>
      <c r="EB452" s="50"/>
      <c r="EC452" s="50"/>
      <c r="ED452" s="50"/>
      <c r="EE452" s="50"/>
      <c r="EF452" s="50"/>
      <c r="EG452" s="50"/>
      <c r="EH452" s="50"/>
      <c r="EI452" s="50"/>
      <c r="EJ452" s="50"/>
      <c r="EK452" s="50"/>
      <c r="EL452" s="50"/>
      <c r="EM452" s="50"/>
      <c r="EN452" s="50"/>
      <c r="EO452" s="50"/>
      <c r="EP452" s="50"/>
      <c r="EQ452" s="50"/>
      <c r="ER452" s="48"/>
      <c r="ES452" s="50"/>
    </row>
    <row r="453" spans="1:149" x14ac:dyDescent="0.15">
      <c r="A453" s="44" t="s">
        <v>809</v>
      </c>
      <c r="B453" s="44" t="s">
        <v>331</v>
      </c>
      <c r="C453" s="44" t="s">
        <v>554</v>
      </c>
      <c r="D453">
        <v>1</v>
      </c>
      <c r="E453" s="50">
        <f>[1]集計FORM!E453</f>
        <v>5527</v>
      </c>
      <c r="F453" s="50">
        <f>[1]集計FORM!F453</f>
        <v>228</v>
      </c>
      <c r="G453" s="50">
        <f>[1]集計FORM!L453</f>
        <v>227</v>
      </c>
      <c r="H453" s="50">
        <f>[1]集計FORM!R453</f>
        <v>201</v>
      </c>
      <c r="I453" s="50">
        <f>[1]集計FORM!X453</f>
        <v>206</v>
      </c>
      <c r="J453" s="50">
        <f>[1]集計FORM!AD453</f>
        <v>340</v>
      </c>
      <c r="K453" s="50">
        <f>[1]集計FORM!AJ453</f>
        <v>475</v>
      </c>
      <c r="L453" s="50">
        <f>[1]集計FORM!AP453</f>
        <v>385</v>
      </c>
      <c r="M453" s="50">
        <f>[1]集計FORM!AV453</f>
        <v>430</v>
      </c>
      <c r="N453" s="50">
        <f>[1]集計FORM!BB453</f>
        <v>441</v>
      </c>
      <c r="O453" s="50">
        <f>[1]集計FORM!BH453</f>
        <v>442</v>
      </c>
      <c r="P453" s="50">
        <f>[1]集計FORM!BN453</f>
        <v>390</v>
      </c>
      <c r="Q453" s="50">
        <f>[1]集計FORM!BT453</f>
        <v>351</v>
      </c>
      <c r="R453" s="50">
        <f>[1]集計FORM!BZ453</f>
        <v>293</v>
      </c>
      <c r="S453" s="50">
        <f>[1]集計FORM!CF453</f>
        <v>292</v>
      </c>
      <c r="T453" s="50">
        <f>[1]集計FORM!CL453</f>
        <v>356</v>
      </c>
      <c r="U453" s="50">
        <f>[1]集計FORM!CR453</f>
        <v>210</v>
      </c>
      <c r="V453" s="50">
        <f>[1]集計FORM!CX453</f>
        <v>136</v>
      </c>
      <c r="W453" s="50">
        <f>[1]集計FORM!DD453</f>
        <v>95</v>
      </c>
      <c r="X453" s="50">
        <f>[1]集計FORM!DJ453</f>
        <v>24</v>
      </c>
      <c r="Y453" s="50">
        <f>[1]集計FORM!DP453</f>
        <v>3</v>
      </c>
      <c r="Z453" s="50">
        <f>[1]集計FORM!DV453</f>
        <v>2</v>
      </c>
      <c r="AA453" s="50">
        <f>[1]集計FORM!EB453</f>
        <v>0</v>
      </c>
      <c r="AB453" s="50">
        <f>[1]集計FORM!EH453</f>
        <v>0</v>
      </c>
      <c r="AC453" s="50">
        <f t="shared" si="7"/>
        <v>2</v>
      </c>
      <c r="AD453" s="50">
        <f>[1]集計FORM!EK453</f>
        <v>656</v>
      </c>
      <c r="AE453" s="50">
        <f>[1]集計FORM!EL453</f>
        <v>3753</v>
      </c>
      <c r="AF453" s="50">
        <f>[1]集計FORM!EM453</f>
        <v>1118</v>
      </c>
      <c r="AG453" s="50">
        <f>[1]集計FORM!EO453</f>
        <v>11.9</v>
      </c>
      <c r="AH453" s="50">
        <f>[1]集計FORM!EP453</f>
        <v>67.900000000000006</v>
      </c>
      <c r="AI453" s="50">
        <f>[1]集計FORM!EQ453</f>
        <v>20.2</v>
      </c>
      <c r="AJ453" s="48">
        <f>[1]集計FORM!ER453</f>
        <v>43</v>
      </c>
      <c r="AK453" s="50">
        <f>[1]集計FORM!ES453</f>
        <v>0</v>
      </c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50"/>
      <c r="EI453" s="50"/>
      <c r="EJ453" s="50"/>
      <c r="EK453" s="50"/>
      <c r="EL453" s="50"/>
      <c r="EM453" s="50"/>
      <c r="EN453" s="50"/>
      <c r="EO453" s="50"/>
      <c r="EP453" s="50"/>
      <c r="EQ453" s="50"/>
      <c r="ER453" s="48"/>
      <c r="ES453" s="50"/>
    </row>
    <row r="454" spans="1:149" x14ac:dyDescent="0.15">
      <c r="A454" s="44" t="s">
        <v>809</v>
      </c>
      <c r="B454" s="44" t="s">
        <v>331</v>
      </c>
      <c r="C454" s="44" t="s">
        <v>554</v>
      </c>
      <c r="D454">
        <v>2</v>
      </c>
      <c r="E454" s="50">
        <f>[1]集計FORM!E454</f>
        <v>6024</v>
      </c>
      <c r="F454" s="50">
        <f>[1]集計FORM!F454</f>
        <v>210</v>
      </c>
      <c r="G454" s="50">
        <f>[1]集計FORM!L454</f>
        <v>217</v>
      </c>
      <c r="H454" s="50">
        <f>[1]集計FORM!R454</f>
        <v>193</v>
      </c>
      <c r="I454" s="50">
        <f>[1]集計FORM!X454</f>
        <v>213</v>
      </c>
      <c r="J454" s="50">
        <f>[1]集計FORM!AD454</f>
        <v>383</v>
      </c>
      <c r="K454" s="50">
        <f>[1]集計FORM!AJ454</f>
        <v>454</v>
      </c>
      <c r="L454" s="50">
        <f>[1]集計FORM!AP454</f>
        <v>421</v>
      </c>
      <c r="M454" s="50">
        <f>[1]集計FORM!AV454</f>
        <v>459</v>
      </c>
      <c r="N454" s="50">
        <f>[1]集計FORM!BB454</f>
        <v>435</v>
      </c>
      <c r="O454" s="50">
        <f>[1]集計FORM!BH454</f>
        <v>464</v>
      </c>
      <c r="P454" s="50">
        <f>[1]集計FORM!BN454</f>
        <v>393</v>
      </c>
      <c r="Q454" s="50">
        <f>[1]集計FORM!BT454</f>
        <v>362</v>
      </c>
      <c r="R454" s="50">
        <f>[1]集計FORM!BZ454</f>
        <v>304</v>
      </c>
      <c r="S454" s="50">
        <f>[1]集計FORM!CF454</f>
        <v>319</v>
      </c>
      <c r="T454" s="50">
        <f>[1]集計FORM!CL454</f>
        <v>360</v>
      </c>
      <c r="U454" s="50">
        <f>[1]集計FORM!CR454</f>
        <v>292</v>
      </c>
      <c r="V454" s="50">
        <f>[1]集計FORM!CX454</f>
        <v>229</v>
      </c>
      <c r="W454" s="50">
        <f>[1]集計FORM!DD454</f>
        <v>195</v>
      </c>
      <c r="X454" s="50">
        <f>[1]集計FORM!DJ454</f>
        <v>85</v>
      </c>
      <c r="Y454" s="50">
        <f>[1]集計FORM!DP454</f>
        <v>31</v>
      </c>
      <c r="Z454" s="50">
        <f>[1]集計FORM!DV454</f>
        <v>5</v>
      </c>
      <c r="AA454" s="50">
        <f>[1]集計FORM!EB454</f>
        <v>0</v>
      </c>
      <c r="AB454" s="50">
        <f>[1]集計FORM!EH454</f>
        <v>0</v>
      </c>
      <c r="AC454" s="50">
        <f t="shared" si="7"/>
        <v>5</v>
      </c>
      <c r="AD454" s="50">
        <f>[1]集計FORM!EK454</f>
        <v>620</v>
      </c>
      <c r="AE454" s="50">
        <f>[1]集計FORM!EL454</f>
        <v>3888</v>
      </c>
      <c r="AF454" s="50">
        <f>[1]集計FORM!EM454</f>
        <v>1516</v>
      </c>
      <c r="AG454" s="50">
        <f>[1]集計FORM!EO454</f>
        <v>10.3</v>
      </c>
      <c r="AH454" s="50">
        <f>[1]集計FORM!EP454</f>
        <v>64.5</v>
      </c>
      <c r="AI454" s="50">
        <f>[1]集計FORM!EQ454</f>
        <v>25.2</v>
      </c>
      <c r="AJ454" s="48">
        <f>[1]集計FORM!ER454</f>
        <v>45.8</v>
      </c>
      <c r="AK454" s="50">
        <f>[1]集計FORM!ES454</f>
        <v>0</v>
      </c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  <c r="DH454" s="50"/>
      <c r="DI454" s="50"/>
      <c r="DJ454" s="50"/>
      <c r="DK454" s="50"/>
      <c r="DL454" s="50"/>
      <c r="DM454" s="50"/>
      <c r="DN454" s="50"/>
      <c r="DO454" s="50"/>
      <c r="DP454" s="50"/>
      <c r="DQ454" s="50"/>
      <c r="DR454" s="50"/>
      <c r="DS454" s="50"/>
      <c r="DT454" s="50"/>
      <c r="DU454" s="50"/>
      <c r="DV454" s="50"/>
      <c r="DW454" s="50"/>
      <c r="DX454" s="50"/>
      <c r="DY454" s="50"/>
      <c r="DZ454" s="50"/>
      <c r="EA454" s="50"/>
      <c r="EB454" s="50"/>
      <c r="EC454" s="50"/>
      <c r="ED454" s="50"/>
      <c r="EE454" s="50"/>
      <c r="EF454" s="50"/>
      <c r="EG454" s="50"/>
      <c r="EH454" s="50"/>
      <c r="EI454" s="50"/>
      <c r="EJ454" s="50"/>
      <c r="EK454" s="50"/>
      <c r="EL454" s="50"/>
      <c r="EM454" s="50"/>
      <c r="EN454" s="50"/>
      <c r="EO454" s="50"/>
      <c r="EP454" s="50"/>
      <c r="EQ454" s="50"/>
      <c r="ER454" s="48"/>
      <c r="ES454" s="50"/>
    </row>
    <row r="455" spans="1:149" x14ac:dyDescent="0.15">
      <c r="A455" s="44" t="s">
        <v>810</v>
      </c>
      <c r="B455" s="44" t="s">
        <v>332</v>
      </c>
      <c r="C455" s="44" t="s">
        <v>555</v>
      </c>
      <c r="D455">
        <v>0</v>
      </c>
      <c r="E455" s="50">
        <f>[1]集計FORM!E455</f>
        <v>9716</v>
      </c>
      <c r="F455" s="50">
        <f>[1]集計FORM!F455</f>
        <v>403</v>
      </c>
      <c r="G455" s="50">
        <f>[1]集計FORM!L455</f>
        <v>352</v>
      </c>
      <c r="H455" s="50">
        <f>[1]集計FORM!R455</f>
        <v>362</v>
      </c>
      <c r="I455" s="50">
        <f>[1]集計FORM!X455</f>
        <v>355</v>
      </c>
      <c r="J455" s="50">
        <f>[1]集計FORM!AD455</f>
        <v>669</v>
      </c>
      <c r="K455" s="50">
        <f>[1]集計FORM!AJ455</f>
        <v>797</v>
      </c>
      <c r="L455" s="50">
        <f>[1]集計FORM!AP455</f>
        <v>733</v>
      </c>
      <c r="M455" s="50">
        <f>[1]集計FORM!AV455</f>
        <v>730</v>
      </c>
      <c r="N455" s="50">
        <f>[1]集計FORM!BB455</f>
        <v>779</v>
      </c>
      <c r="O455" s="50">
        <f>[1]集計FORM!BH455</f>
        <v>865</v>
      </c>
      <c r="P455" s="50">
        <f>[1]集計FORM!BN455</f>
        <v>708</v>
      </c>
      <c r="Q455" s="50">
        <f>[1]集計FORM!BT455</f>
        <v>625</v>
      </c>
      <c r="R455" s="50">
        <f>[1]集計FORM!BZ455</f>
        <v>427</v>
      </c>
      <c r="S455" s="50">
        <f>[1]集計FORM!CF455</f>
        <v>428</v>
      </c>
      <c r="T455" s="50">
        <f>[1]集計FORM!CL455</f>
        <v>518</v>
      </c>
      <c r="U455" s="50">
        <f>[1]集計FORM!CR455</f>
        <v>380</v>
      </c>
      <c r="V455" s="50">
        <f>[1]集計FORM!CX455</f>
        <v>281</v>
      </c>
      <c r="W455" s="50">
        <f>[1]集計FORM!DD455</f>
        <v>196</v>
      </c>
      <c r="X455" s="50">
        <f>[1]集計FORM!DJ455</f>
        <v>82</v>
      </c>
      <c r="Y455" s="50">
        <f>[1]集計FORM!DP455</f>
        <v>22</v>
      </c>
      <c r="Z455" s="50">
        <f>[1]集計FORM!DV455</f>
        <v>4</v>
      </c>
      <c r="AA455" s="50">
        <f>[1]集計FORM!EB455</f>
        <v>0</v>
      </c>
      <c r="AB455" s="50">
        <f>[1]集計FORM!EH455</f>
        <v>0</v>
      </c>
      <c r="AC455" s="50">
        <f t="shared" si="7"/>
        <v>4</v>
      </c>
      <c r="AD455" s="50">
        <f>[1]集計FORM!EK455</f>
        <v>1117</v>
      </c>
      <c r="AE455" s="50">
        <f>[1]集計FORM!EL455</f>
        <v>6688</v>
      </c>
      <c r="AF455" s="50">
        <f>[1]集計FORM!EM455</f>
        <v>1911</v>
      </c>
      <c r="AG455" s="50">
        <f>[1]集計FORM!EO455</f>
        <v>11.5</v>
      </c>
      <c r="AH455" s="50">
        <f>[1]集計FORM!EP455</f>
        <v>68.8</v>
      </c>
      <c r="AI455" s="50">
        <f>[1]集計FORM!EQ455</f>
        <v>19.7</v>
      </c>
      <c r="AJ455" s="48">
        <f>[1]集計FORM!ER455</f>
        <v>43</v>
      </c>
      <c r="AK455" s="50">
        <f>[1]集計FORM!ES455</f>
        <v>103</v>
      </c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  <c r="DL455" s="50"/>
      <c r="DM455" s="50"/>
      <c r="DN455" s="50"/>
      <c r="DO455" s="50"/>
      <c r="DP455" s="50"/>
      <c r="DQ455" s="50"/>
      <c r="DR455" s="50"/>
      <c r="DS455" s="50"/>
      <c r="DT455" s="50"/>
      <c r="DU455" s="50"/>
      <c r="DV455" s="50"/>
      <c r="DW455" s="50"/>
      <c r="DX455" s="50"/>
      <c r="DY455" s="50"/>
      <c r="DZ455" s="50"/>
      <c r="EA455" s="50"/>
      <c r="EB455" s="50"/>
      <c r="EC455" s="50"/>
      <c r="ED455" s="50"/>
      <c r="EE455" s="50"/>
      <c r="EF455" s="50"/>
      <c r="EG455" s="50"/>
      <c r="EH455" s="50"/>
      <c r="EI455" s="50"/>
      <c r="EJ455" s="50"/>
      <c r="EK455" s="50"/>
      <c r="EL455" s="50"/>
      <c r="EM455" s="50"/>
      <c r="EN455" s="50"/>
      <c r="EO455" s="50"/>
      <c r="EP455" s="50"/>
      <c r="EQ455" s="50"/>
      <c r="ER455" s="48"/>
      <c r="ES455" s="50"/>
    </row>
    <row r="456" spans="1:149" x14ac:dyDescent="0.15">
      <c r="A456" s="44" t="s">
        <v>810</v>
      </c>
      <c r="B456" s="44" t="s">
        <v>332</v>
      </c>
      <c r="C456" s="44" t="s">
        <v>555</v>
      </c>
      <c r="D456">
        <v>1</v>
      </c>
      <c r="E456" s="50">
        <f>[1]集計FORM!E456</f>
        <v>4520</v>
      </c>
      <c r="F456" s="50">
        <f>[1]集計FORM!F456</f>
        <v>217</v>
      </c>
      <c r="G456" s="50">
        <f>[1]集計FORM!L456</f>
        <v>162</v>
      </c>
      <c r="H456" s="50">
        <f>[1]集計FORM!R456</f>
        <v>191</v>
      </c>
      <c r="I456" s="50">
        <f>[1]集計FORM!X456</f>
        <v>170</v>
      </c>
      <c r="J456" s="50">
        <f>[1]集計FORM!AD456</f>
        <v>299</v>
      </c>
      <c r="K456" s="50">
        <f>[1]集計FORM!AJ456</f>
        <v>363</v>
      </c>
      <c r="L456" s="50">
        <f>[1]集計FORM!AP456</f>
        <v>333</v>
      </c>
      <c r="M456" s="50">
        <f>[1]集計FORM!AV456</f>
        <v>360</v>
      </c>
      <c r="N456" s="50">
        <f>[1]集計FORM!BB456</f>
        <v>381</v>
      </c>
      <c r="O456" s="50">
        <f>[1]集計FORM!BH456</f>
        <v>437</v>
      </c>
      <c r="P456" s="50">
        <f>[1]集計FORM!BN456</f>
        <v>331</v>
      </c>
      <c r="Q456" s="50">
        <f>[1]集計FORM!BT456</f>
        <v>290</v>
      </c>
      <c r="R456" s="50">
        <f>[1]集計FORM!BZ456</f>
        <v>211</v>
      </c>
      <c r="S456" s="50">
        <f>[1]集計FORM!CF456</f>
        <v>203</v>
      </c>
      <c r="T456" s="50">
        <f>[1]集計FORM!CL456</f>
        <v>239</v>
      </c>
      <c r="U456" s="50">
        <f>[1]集計FORM!CR456</f>
        <v>146</v>
      </c>
      <c r="V456" s="50">
        <f>[1]集計FORM!CX456</f>
        <v>106</v>
      </c>
      <c r="W456" s="50">
        <f>[1]集計FORM!DD456</f>
        <v>57</v>
      </c>
      <c r="X456" s="50">
        <f>[1]集計FORM!DJ456</f>
        <v>22</v>
      </c>
      <c r="Y456" s="50">
        <f>[1]集計FORM!DP456</f>
        <v>2</v>
      </c>
      <c r="Z456" s="50">
        <f>[1]集計FORM!DV456</f>
        <v>0</v>
      </c>
      <c r="AA456" s="50">
        <f>[1]集計FORM!EB456</f>
        <v>0</v>
      </c>
      <c r="AB456" s="50">
        <f>[1]集計FORM!EH456</f>
        <v>0</v>
      </c>
      <c r="AC456" s="50">
        <f t="shared" si="7"/>
        <v>0</v>
      </c>
      <c r="AD456" s="50">
        <f>[1]集計FORM!EK456</f>
        <v>570</v>
      </c>
      <c r="AE456" s="50">
        <f>[1]集計FORM!EL456</f>
        <v>3175</v>
      </c>
      <c r="AF456" s="50">
        <f>[1]集計FORM!EM456</f>
        <v>775</v>
      </c>
      <c r="AG456" s="50">
        <f>[1]集計FORM!EO456</f>
        <v>12.6</v>
      </c>
      <c r="AH456" s="50">
        <f>[1]集計FORM!EP456</f>
        <v>70.2</v>
      </c>
      <c r="AI456" s="50">
        <f>[1]集計FORM!EQ456</f>
        <v>17.100000000000001</v>
      </c>
      <c r="AJ456" s="48">
        <f>[1]集計FORM!ER456</f>
        <v>41.6</v>
      </c>
      <c r="AK456" s="50">
        <f>[1]集計FORM!ES456</f>
        <v>0</v>
      </c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50"/>
      <c r="DH456" s="50"/>
      <c r="DI456" s="50"/>
      <c r="DJ456" s="50"/>
      <c r="DK456" s="50"/>
      <c r="DL456" s="50"/>
      <c r="DM456" s="50"/>
      <c r="DN456" s="50"/>
      <c r="DO456" s="50"/>
      <c r="DP456" s="50"/>
      <c r="DQ456" s="50"/>
      <c r="DR456" s="50"/>
      <c r="DS456" s="50"/>
      <c r="DT456" s="50"/>
      <c r="DU456" s="50"/>
      <c r="DV456" s="50"/>
      <c r="DW456" s="50"/>
      <c r="DX456" s="50"/>
      <c r="DY456" s="50"/>
      <c r="DZ456" s="50"/>
      <c r="EA456" s="50"/>
      <c r="EB456" s="50"/>
      <c r="EC456" s="50"/>
      <c r="ED456" s="50"/>
      <c r="EE456" s="50"/>
      <c r="EF456" s="50"/>
      <c r="EG456" s="50"/>
      <c r="EH456" s="50"/>
      <c r="EI456" s="50"/>
      <c r="EJ456" s="50"/>
      <c r="EK456" s="50"/>
      <c r="EL456" s="50"/>
      <c r="EM456" s="50"/>
      <c r="EN456" s="50"/>
      <c r="EO456" s="50"/>
      <c r="EP456" s="50"/>
      <c r="EQ456" s="50"/>
      <c r="ER456" s="48"/>
      <c r="ES456" s="50"/>
    </row>
    <row r="457" spans="1:149" x14ac:dyDescent="0.15">
      <c r="A457" s="44" t="s">
        <v>810</v>
      </c>
      <c r="B457" s="44" t="s">
        <v>332</v>
      </c>
      <c r="C457" s="44" t="s">
        <v>555</v>
      </c>
      <c r="D457">
        <v>2</v>
      </c>
      <c r="E457" s="50">
        <f>[1]集計FORM!E457</f>
        <v>5196</v>
      </c>
      <c r="F457" s="50">
        <f>[1]集計FORM!F457</f>
        <v>186</v>
      </c>
      <c r="G457" s="50">
        <f>[1]集計FORM!L457</f>
        <v>190</v>
      </c>
      <c r="H457" s="50">
        <f>[1]集計FORM!R457</f>
        <v>171</v>
      </c>
      <c r="I457" s="50">
        <f>[1]集計FORM!X457</f>
        <v>185</v>
      </c>
      <c r="J457" s="50">
        <f>[1]集計FORM!AD457</f>
        <v>370</v>
      </c>
      <c r="K457" s="50">
        <f>[1]集計FORM!AJ457</f>
        <v>434</v>
      </c>
      <c r="L457" s="50">
        <f>[1]集計FORM!AP457</f>
        <v>400</v>
      </c>
      <c r="M457" s="50">
        <f>[1]集計FORM!AV457</f>
        <v>370</v>
      </c>
      <c r="N457" s="50">
        <f>[1]集計FORM!BB457</f>
        <v>398</v>
      </c>
      <c r="O457" s="50">
        <f>[1]集計FORM!BH457</f>
        <v>428</v>
      </c>
      <c r="P457" s="50">
        <f>[1]集計FORM!BN457</f>
        <v>377</v>
      </c>
      <c r="Q457" s="50">
        <f>[1]集計FORM!BT457</f>
        <v>335</v>
      </c>
      <c r="R457" s="50">
        <f>[1]集計FORM!BZ457</f>
        <v>216</v>
      </c>
      <c r="S457" s="50">
        <f>[1]集計FORM!CF457</f>
        <v>225</v>
      </c>
      <c r="T457" s="50">
        <f>[1]集計FORM!CL457</f>
        <v>279</v>
      </c>
      <c r="U457" s="50">
        <f>[1]集計FORM!CR457</f>
        <v>234</v>
      </c>
      <c r="V457" s="50">
        <f>[1]集計FORM!CX457</f>
        <v>175</v>
      </c>
      <c r="W457" s="50">
        <f>[1]集計FORM!DD457</f>
        <v>139</v>
      </c>
      <c r="X457" s="50">
        <f>[1]集計FORM!DJ457</f>
        <v>60</v>
      </c>
      <c r="Y457" s="50">
        <f>[1]集計FORM!DP457</f>
        <v>20</v>
      </c>
      <c r="Z457" s="50">
        <f>[1]集計FORM!DV457</f>
        <v>4</v>
      </c>
      <c r="AA457" s="50">
        <f>[1]集計FORM!EB457</f>
        <v>0</v>
      </c>
      <c r="AB457" s="50">
        <f>[1]集計FORM!EH457</f>
        <v>0</v>
      </c>
      <c r="AC457" s="50">
        <f t="shared" si="7"/>
        <v>4</v>
      </c>
      <c r="AD457" s="50">
        <f>[1]集計FORM!EK457</f>
        <v>547</v>
      </c>
      <c r="AE457" s="50">
        <f>[1]集計FORM!EL457</f>
        <v>3513</v>
      </c>
      <c r="AF457" s="50">
        <f>[1]集計FORM!EM457</f>
        <v>1136</v>
      </c>
      <c r="AG457" s="50">
        <f>[1]集計FORM!EO457</f>
        <v>10.5</v>
      </c>
      <c r="AH457" s="50">
        <f>[1]集計FORM!EP457</f>
        <v>67.599999999999994</v>
      </c>
      <c r="AI457" s="50">
        <f>[1]集計FORM!EQ457</f>
        <v>21.9</v>
      </c>
      <c r="AJ457" s="48">
        <f>[1]集計FORM!ER457</f>
        <v>44.2</v>
      </c>
      <c r="AK457" s="50">
        <f>[1]集計FORM!ES457</f>
        <v>0</v>
      </c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  <c r="DL457" s="50"/>
      <c r="DM457" s="50"/>
      <c r="DN457" s="50"/>
      <c r="DO457" s="50"/>
      <c r="DP457" s="50"/>
      <c r="DQ457" s="50"/>
      <c r="DR457" s="50"/>
      <c r="DS457" s="50"/>
      <c r="DT457" s="50"/>
      <c r="DU457" s="50"/>
      <c r="DV457" s="50"/>
      <c r="DW457" s="50"/>
      <c r="DX457" s="50"/>
      <c r="DY457" s="50"/>
      <c r="DZ457" s="50"/>
      <c r="EA457" s="50"/>
      <c r="EB457" s="50"/>
      <c r="EC457" s="50"/>
      <c r="ED457" s="50"/>
      <c r="EE457" s="50"/>
      <c r="EF457" s="50"/>
      <c r="EG457" s="50"/>
      <c r="EH457" s="50"/>
      <c r="EI457" s="50"/>
      <c r="EJ457" s="50"/>
      <c r="EK457" s="50"/>
      <c r="EL457" s="50"/>
      <c r="EM457" s="50"/>
      <c r="EN457" s="50"/>
      <c r="EO457" s="50"/>
      <c r="EP457" s="50"/>
      <c r="EQ457" s="50"/>
      <c r="ER457" s="48"/>
      <c r="ES457" s="50"/>
    </row>
    <row r="458" spans="1:149" x14ac:dyDescent="0.15">
      <c r="A458" s="44" t="s">
        <v>811</v>
      </c>
      <c r="B458" s="44" t="s">
        <v>333</v>
      </c>
      <c r="C458" s="44" t="s">
        <v>556</v>
      </c>
      <c r="D458">
        <v>0</v>
      </c>
      <c r="E458" s="50">
        <f>[1]集計FORM!E458</f>
        <v>16416</v>
      </c>
      <c r="F458" s="50">
        <f>[1]集計FORM!F458</f>
        <v>640</v>
      </c>
      <c r="G458" s="50">
        <f>[1]集計FORM!L458</f>
        <v>672</v>
      </c>
      <c r="H458" s="50">
        <f>[1]集計FORM!R458</f>
        <v>666</v>
      </c>
      <c r="I458" s="50">
        <f>[1]集計FORM!X458</f>
        <v>800</v>
      </c>
      <c r="J458" s="50">
        <f>[1]集計FORM!AD458</f>
        <v>875</v>
      </c>
      <c r="K458" s="50">
        <f>[1]集計FORM!AJ458</f>
        <v>976</v>
      </c>
      <c r="L458" s="50">
        <f>[1]集計FORM!AP458</f>
        <v>978</v>
      </c>
      <c r="M458" s="50">
        <f>[1]集計FORM!AV458</f>
        <v>1025</v>
      </c>
      <c r="N458" s="50">
        <f>[1]集計FORM!BB458</f>
        <v>1176</v>
      </c>
      <c r="O458" s="50">
        <f>[1]集計FORM!BH458</f>
        <v>1410</v>
      </c>
      <c r="P458" s="50">
        <f>[1]集計FORM!BN458</f>
        <v>1206</v>
      </c>
      <c r="Q458" s="50">
        <f>[1]集計FORM!BT458</f>
        <v>1071</v>
      </c>
      <c r="R458" s="50">
        <f>[1]集計FORM!BZ458</f>
        <v>834</v>
      </c>
      <c r="S458" s="50">
        <f>[1]集計FORM!CF458</f>
        <v>893</v>
      </c>
      <c r="T458" s="50">
        <f>[1]集計FORM!CL458</f>
        <v>1158</v>
      </c>
      <c r="U458" s="50">
        <f>[1]集計FORM!CR458</f>
        <v>831</v>
      </c>
      <c r="V458" s="50">
        <f>[1]集計FORM!CX458</f>
        <v>620</v>
      </c>
      <c r="W458" s="50">
        <f>[1]集計FORM!DD458</f>
        <v>388</v>
      </c>
      <c r="X458" s="50">
        <f>[1]集計FORM!DJ458</f>
        <v>153</v>
      </c>
      <c r="Y458" s="50">
        <f>[1]集計FORM!DP458</f>
        <v>38</v>
      </c>
      <c r="Z458" s="50">
        <f>[1]集計FORM!DV458</f>
        <v>6</v>
      </c>
      <c r="AA458" s="50">
        <f>[1]集計FORM!EB458</f>
        <v>0</v>
      </c>
      <c r="AB458" s="50">
        <f>[1]集計FORM!EH458</f>
        <v>0</v>
      </c>
      <c r="AC458" s="50">
        <f t="shared" si="7"/>
        <v>6</v>
      </c>
      <c r="AD458" s="50">
        <f>[1]集計FORM!EK458</f>
        <v>1978</v>
      </c>
      <c r="AE458" s="50">
        <f>[1]集計FORM!EL458</f>
        <v>10351</v>
      </c>
      <c r="AF458" s="50">
        <f>[1]集計FORM!EM458</f>
        <v>4087</v>
      </c>
      <c r="AG458" s="50">
        <f>[1]集計FORM!EO458</f>
        <v>12</v>
      </c>
      <c r="AH458" s="50">
        <f>[1]集計FORM!EP458</f>
        <v>63.1</v>
      </c>
      <c r="AI458" s="50">
        <f>[1]集計FORM!EQ458</f>
        <v>24.9</v>
      </c>
      <c r="AJ458" s="48">
        <f>[1]集計FORM!ER458</f>
        <v>45.3</v>
      </c>
      <c r="AK458" s="50">
        <f>[1]集計FORM!ES458</f>
        <v>101</v>
      </c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  <c r="DL458" s="50"/>
      <c r="DM458" s="50"/>
      <c r="DN458" s="50"/>
      <c r="DO458" s="50"/>
      <c r="DP458" s="50"/>
      <c r="DQ458" s="50"/>
      <c r="DR458" s="50"/>
      <c r="DS458" s="50"/>
      <c r="DT458" s="50"/>
      <c r="DU458" s="50"/>
      <c r="DV458" s="50"/>
      <c r="DW458" s="50"/>
      <c r="DX458" s="50"/>
      <c r="DY458" s="50"/>
      <c r="DZ458" s="50"/>
      <c r="EA458" s="50"/>
      <c r="EB458" s="50"/>
      <c r="EC458" s="50"/>
      <c r="ED458" s="50"/>
      <c r="EE458" s="50"/>
      <c r="EF458" s="50"/>
      <c r="EG458" s="50"/>
      <c r="EH458" s="50"/>
      <c r="EI458" s="50"/>
      <c r="EJ458" s="50"/>
      <c r="EK458" s="50"/>
      <c r="EL458" s="50"/>
      <c r="EM458" s="50"/>
      <c r="EN458" s="50"/>
      <c r="EO458" s="50"/>
      <c r="EP458" s="50"/>
      <c r="EQ458" s="50"/>
      <c r="ER458" s="48"/>
      <c r="ES458" s="50"/>
    </row>
    <row r="459" spans="1:149" x14ac:dyDescent="0.15">
      <c r="A459" s="44" t="s">
        <v>811</v>
      </c>
      <c r="B459" s="44" t="s">
        <v>333</v>
      </c>
      <c r="C459" s="44" t="s">
        <v>556</v>
      </c>
      <c r="D459">
        <v>1</v>
      </c>
      <c r="E459" s="50">
        <f>[1]集計FORM!E459</f>
        <v>7953</v>
      </c>
      <c r="F459" s="50">
        <f>[1]集計FORM!F459</f>
        <v>314</v>
      </c>
      <c r="G459" s="50">
        <f>[1]集計FORM!L459</f>
        <v>339</v>
      </c>
      <c r="H459" s="50">
        <f>[1]集計FORM!R459</f>
        <v>367</v>
      </c>
      <c r="I459" s="50">
        <f>[1]集計FORM!X459</f>
        <v>419</v>
      </c>
      <c r="J459" s="50">
        <f>[1]集計FORM!AD459</f>
        <v>433</v>
      </c>
      <c r="K459" s="50">
        <f>[1]集計FORM!AJ459</f>
        <v>509</v>
      </c>
      <c r="L459" s="50">
        <f>[1]集計FORM!AP459</f>
        <v>480</v>
      </c>
      <c r="M459" s="50">
        <f>[1]集計FORM!AV459</f>
        <v>506</v>
      </c>
      <c r="N459" s="50">
        <f>[1]集計FORM!BB459</f>
        <v>620</v>
      </c>
      <c r="O459" s="50">
        <f>[1]集計FORM!BH459</f>
        <v>681</v>
      </c>
      <c r="P459" s="50">
        <f>[1]集計FORM!BN459</f>
        <v>585</v>
      </c>
      <c r="Q459" s="50">
        <f>[1]集計FORM!BT459</f>
        <v>525</v>
      </c>
      <c r="R459" s="50">
        <f>[1]集計FORM!BZ459</f>
        <v>429</v>
      </c>
      <c r="S459" s="50">
        <f>[1]集計FORM!CF459</f>
        <v>416</v>
      </c>
      <c r="T459" s="50">
        <f>[1]集計FORM!CL459</f>
        <v>531</v>
      </c>
      <c r="U459" s="50">
        <f>[1]集計FORM!CR459</f>
        <v>364</v>
      </c>
      <c r="V459" s="50">
        <f>[1]集計FORM!CX459</f>
        <v>247</v>
      </c>
      <c r="W459" s="50">
        <f>[1]集計FORM!DD459</f>
        <v>136</v>
      </c>
      <c r="X459" s="50">
        <f>[1]集計FORM!DJ459</f>
        <v>47</v>
      </c>
      <c r="Y459" s="50">
        <f>[1]集計FORM!DP459</f>
        <v>4</v>
      </c>
      <c r="Z459" s="50">
        <f>[1]集計FORM!DV459</f>
        <v>1</v>
      </c>
      <c r="AA459" s="50">
        <f>[1]集計FORM!EB459</f>
        <v>0</v>
      </c>
      <c r="AB459" s="50">
        <f>[1]集計FORM!EH459</f>
        <v>0</v>
      </c>
      <c r="AC459" s="50">
        <f t="shared" si="7"/>
        <v>1</v>
      </c>
      <c r="AD459" s="50">
        <f>[1]集計FORM!EK459</f>
        <v>1020</v>
      </c>
      <c r="AE459" s="50">
        <f>[1]集計FORM!EL459</f>
        <v>5187</v>
      </c>
      <c r="AF459" s="50">
        <f>[1]集計FORM!EM459</f>
        <v>1746</v>
      </c>
      <c r="AG459" s="50">
        <f>[1]集計FORM!EO459</f>
        <v>12.8</v>
      </c>
      <c r="AH459" s="50">
        <f>[1]集計FORM!EP459</f>
        <v>65.2</v>
      </c>
      <c r="AI459" s="50">
        <f>[1]集計FORM!EQ459</f>
        <v>22</v>
      </c>
      <c r="AJ459" s="48">
        <f>[1]集計FORM!ER459</f>
        <v>43.7</v>
      </c>
      <c r="AK459" s="50">
        <f>[1]集計FORM!ES459</f>
        <v>0</v>
      </c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  <c r="DX459" s="50"/>
      <c r="DY459" s="50"/>
      <c r="DZ459" s="50"/>
      <c r="EA459" s="50"/>
      <c r="EB459" s="50"/>
      <c r="EC459" s="50"/>
      <c r="ED459" s="50"/>
      <c r="EE459" s="50"/>
      <c r="EF459" s="50"/>
      <c r="EG459" s="50"/>
      <c r="EH459" s="50"/>
      <c r="EI459" s="50"/>
      <c r="EJ459" s="50"/>
      <c r="EK459" s="50"/>
      <c r="EL459" s="50"/>
      <c r="EM459" s="50"/>
      <c r="EN459" s="50"/>
      <c r="EO459" s="50"/>
      <c r="EP459" s="50"/>
      <c r="EQ459" s="50"/>
      <c r="ER459" s="48"/>
      <c r="ES459" s="50"/>
    </row>
    <row r="460" spans="1:149" x14ac:dyDescent="0.15">
      <c r="A460" s="44" t="s">
        <v>811</v>
      </c>
      <c r="B460" s="44" t="s">
        <v>333</v>
      </c>
      <c r="C460" s="44" t="s">
        <v>556</v>
      </c>
      <c r="D460">
        <v>2</v>
      </c>
      <c r="E460" s="50">
        <f>[1]集計FORM!E460</f>
        <v>8463</v>
      </c>
      <c r="F460" s="50">
        <f>[1]集計FORM!F460</f>
        <v>326</v>
      </c>
      <c r="G460" s="50">
        <f>[1]集計FORM!L460</f>
        <v>333</v>
      </c>
      <c r="H460" s="50">
        <f>[1]集計FORM!R460</f>
        <v>299</v>
      </c>
      <c r="I460" s="50">
        <f>[1]集計FORM!X460</f>
        <v>381</v>
      </c>
      <c r="J460" s="50">
        <f>[1]集計FORM!AD460</f>
        <v>442</v>
      </c>
      <c r="K460" s="50">
        <f>[1]集計FORM!AJ460</f>
        <v>467</v>
      </c>
      <c r="L460" s="50">
        <f>[1]集計FORM!AP460</f>
        <v>498</v>
      </c>
      <c r="M460" s="50">
        <f>[1]集計FORM!AV460</f>
        <v>519</v>
      </c>
      <c r="N460" s="50">
        <f>[1]集計FORM!BB460</f>
        <v>556</v>
      </c>
      <c r="O460" s="50">
        <f>[1]集計FORM!BH460</f>
        <v>729</v>
      </c>
      <c r="P460" s="50">
        <f>[1]集計FORM!BN460</f>
        <v>621</v>
      </c>
      <c r="Q460" s="50">
        <f>[1]集計FORM!BT460</f>
        <v>546</v>
      </c>
      <c r="R460" s="50">
        <f>[1]集計FORM!BZ460</f>
        <v>405</v>
      </c>
      <c r="S460" s="50">
        <f>[1]集計FORM!CF460</f>
        <v>477</v>
      </c>
      <c r="T460" s="50">
        <f>[1]集計FORM!CL460</f>
        <v>627</v>
      </c>
      <c r="U460" s="50">
        <f>[1]集計FORM!CR460</f>
        <v>467</v>
      </c>
      <c r="V460" s="50">
        <f>[1]集計FORM!CX460</f>
        <v>373</v>
      </c>
      <c r="W460" s="50">
        <f>[1]集計FORM!DD460</f>
        <v>252</v>
      </c>
      <c r="X460" s="50">
        <f>[1]集計FORM!DJ460</f>
        <v>106</v>
      </c>
      <c r="Y460" s="50">
        <f>[1]集計FORM!DP460</f>
        <v>34</v>
      </c>
      <c r="Z460" s="50">
        <f>[1]集計FORM!DV460</f>
        <v>5</v>
      </c>
      <c r="AA460" s="50">
        <f>[1]集計FORM!EB460</f>
        <v>0</v>
      </c>
      <c r="AB460" s="50">
        <f>[1]集計FORM!EH460</f>
        <v>0</v>
      </c>
      <c r="AC460" s="50">
        <f t="shared" si="7"/>
        <v>5</v>
      </c>
      <c r="AD460" s="50">
        <f>[1]集計FORM!EK460</f>
        <v>958</v>
      </c>
      <c r="AE460" s="50">
        <f>[1]集計FORM!EL460</f>
        <v>5164</v>
      </c>
      <c r="AF460" s="50">
        <f>[1]集計FORM!EM460</f>
        <v>2341</v>
      </c>
      <c r="AG460" s="50">
        <f>[1]集計FORM!EO460</f>
        <v>11.3</v>
      </c>
      <c r="AH460" s="50">
        <f>[1]集計FORM!EP460</f>
        <v>61</v>
      </c>
      <c r="AI460" s="50">
        <f>[1]集計FORM!EQ460</f>
        <v>27.7</v>
      </c>
      <c r="AJ460" s="48">
        <f>[1]集計FORM!ER460</f>
        <v>46.8</v>
      </c>
      <c r="AK460" s="50">
        <f>[1]集計FORM!ES460</f>
        <v>0</v>
      </c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50"/>
      <c r="DH460" s="50"/>
      <c r="DI460" s="50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50"/>
      <c r="DV460" s="50"/>
      <c r="DW460" s="50"/>
      <c r="DX460" s="50"/>
      <c r="DY460" s="50"/>
      <c r="DZ460" s="50"/>
      <c r="EA460" s="50"/>
      <c r="EB460" s="50"/>
      <c r="EC460" s="50"/>
      <c r="ED460" s="50"/>
      <c r="EE460" s="50"/>
      <c r="EF460" s="50"/>
      <c r="EG460" s="50"/>
      <c r="EH460" s="50"/>
      <c r="EI460" s="50"/>
      <c r="EJ460" s="50"/>
      <c r="EK460" s="50"/>
      <c r="EL460" s="50"/>
      <c r="EM460" s="50"/>
      <c r="EN460" s="50"/>
      <c r="EO460" s="50"/>
      <c r="EP460" s="50"/>
      <c r="EQ460" s="50"/>
      <c r="ER460" s="48"/>
      <c r="ES460" s="50"/>
    </row>
    <row r="461" spans="1:149" x14ac:dyDescent="0.15">
      <c r="A461" s="44" t="s">
        <v>812</v>
      </c>
      <c r="B461" s="44" t="s">
        <v>334</v>
      </c>
      <c r="C461" s="44" t="s">
        <v>557</v>
      </c>
      <c r="D461">
        <v>0</v>
      </c>
      <c r="E461" s="50">
        <f>[1]集計FORM!E461</f>
        <v>9082</v>
      </c>
      <c r="F461" s="50">
        <f>[1]集計FORM!F461</f>
        <v>299</v>
      </c>
      <c r="G461" s="50">
        <f>[1]集計FORM!L461</f>
        <v>323</v>
      </c>
      <c r="H461" s="50">
        <f>[1]集計FORM!R461</f>
        <v>344</v>
      </c>
      <c r="I461" s="50">
        <f>[1]集計FORM!X461</f>
        <v>418</v>
      </c>
      <c r="J461" s="50">
        <f>[1]集計FORM!AD461</f>
        <v>676</v>
      </c>
      <c r="K461" s="50">
        <f>[1]集計FORM!AJ461</f>
        <v>662</v>
      </c>
      <c r="L461" s="50">
        <f>[1]集計FORM!AP461</f>
        <v>588</v>
      </c>
      <c r="M461" s="50">
        <f>[1]集計FORM!AV461</f>
        <v>539</v>
      </c>
      <c r="N461" s="50">
        <f>[1]集計FORM!BB461</f>
        <v>651</v>
      </c>
      <c r="O461" s="50">
        <f>[1]集計FORM!BH461</f>
        <v>726</v>
      </c>
      <c r="P461" s="50">
        <f>[1]集計FORM!BN461</f>
        <v>705</v>
      </c>
      <c r="Q461" s="50">
        <f>[1]集計FORM!BT461</f>
        <v>590</v>
      </c>
      <c r="R461" s="50">
        <f>[1]集計FORM!BZ461</f>
        <v>474</v>
      </c>
      <c r="S461" s="50">
        <f>[1]集計FORM!CF461</f>
        <v>473</v>
      </c>
      <c r="T461" s="50">
        <f>[1]集計FORM!CL461</f>
        <v>528</v>
      </c>
      <c r="U461" s="50">
        <f>[1]集計FORM!CR461</f>
        <v>434</v>
      </c>
      <c r="V461" s="50">
        <f>[1]集計FORM!CX461</f>
        <v>324</v>
      </c>
      <c r="W461" s="50">
        <f>[1]集計FORM!DD461</f>
        <v>219</v>
      </c>
      <c r="X461" s="50">
        <f>[1]集計FORM!DJ461</f>
        <v>83</v>
      </c>
      <c r="Y461" s="50">
        <f>[1]集計FORM!DP461</f>
        <v>24</v>
      </c>
      <c r="Z461" s="50">
        <f>[1]集計FORM!DV461</f>
        <v>2</v>
      </c>
      <c r="AA461" s="50">
        <f>[1]集計FORM!EB461</f>
        <v>0</v>
      </c>
      <c r="AB461" s="50">
        <f>[1]集計FORM!EH461</f>
        <v>0</v>
      </c>
      <c r="AC461" s="50">
        <f t="shared" si="7"/>
        <v>2</v>
      </c>
      <c r="AD461" s="50">
        <f>[1]集計FORM!EK461</f>
        <v>966</v>
      </c>
      <c r="AE461" s="50">
        <f>[1]集計FORM!EL461</f>
        <v>6029</v>
      </c>
      <c r="AF461" s="50">
        <f>[1]集計FORM!EM461</f>
        <v>2087</v>
      </c>
      <c r="AG461" s="50">
        <f>[1]集計FORM!EO461</f>
        <v>10.6</v>
      </c>
      <c r="AH461" s="50">
        <f>[1]集計FORM!EP461</f>
        <v>66.400000000000006</v>
      </c>
      <c r="AI461" s="50">
        <f>[1]集計FORM!EQ461</f>
        <v>23</v>
      </c>
      <c r="AJ461" s="48">
        <f>[1]集計FORM!ER461</f>
        <v>44.6</v>
      </c>
      <c r="AK461" s="50">
        <f>[1]集計FORM!ES461</f>
        <v>100</v>
      </c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50"/>
      <c r="DH461" s="50"/>
      <c r="DI461" s="50"/>
      <c r="DJ461" s="50"/>
      <c r="DK461" s="50"/>
      <c r="DL461" s="50"/>
      <c r="DM461" s="50"/>
      <c r="DN461" s="50"/>
      <c r="DO461" s="50"/>
      <c r="DP461" s="50"/>
      <c r="DQ461" s="50"/>
      <c r="DR461" s="50"/>
      <c r="DS461" s="50"/>
      <c r="DT461" s="50"/>
      <c r="DU461" s="50"/>
      <c r="DV461" s="50"/>
      <c r="DW461" s="50"/>
      <c r="DX461" s="50"/>
      <c r="DY461" s="50"/>
      <c r="DZ461" s="50"/>
      <c r="EA461" s="50"/>
      <c r="EB461" s="50"/>
      <c r="EC461" s="50"/>
      <c r="ED461" s="50"/>
      <c r="EE461" s="50"/>
      <c r="EF461" s="50"/>
      <c r="EG461" s="50"/>
      <c r="EH461" s="50"/>
      <c r="EI461" s="50"/>
      <c r="EJ461" s="50"/>
      <c r="EK461" s="50"/>
      <c r="EL461" s="50"/>
      <c r="EM461" s="50"/>
      <c r="EN461" s="50"/>
      <c r="EO461" s="50"/>
      <c r="EP461" s="50"/>
      <c r="EQ461" s="50"/>
      <c r="ER461" s="48"/>
      <c r="ES461" s="50"/>
    </row>
    <row r="462" spans="1:149" x14ac:dyDescent="0.15">
      <c r="A462" s="44" t="s">
        <v>812</v>
      </c>
      <c r="B462" s="44" t="s">
        <v>334</v>
      </c>
      <c r="C462" s="44" t="s">
        <v>557</v>
      </c>
      <c r="D462">
        <v>1</v>
      </c>
      <c r="E462" s="50">
        <f>[1]集計FORM!E462</f>
        <v>4403</v>
      </c>
      <c r="F462" s="50">
        <f>[1]集計FORM!F462</f>
        <v>165</v>
      </c>
      <c r="G462" s="50">
        <f>[1]集計FORM!L462</f>
        <v>149</v>
      </c>
      <c r="H462" s="50">
        <f>[1]集計FORM!R462</f>
        <v>177</v>
      </c>
      <c r="I462" s="50">
        <f>[1]集計FORM!X462</f>
        <v>211</v>
      </c>
      <c r="J462" s="50">
        <f>[1]集計FORM!AD462</f>
        <v>321</v>
      </c>
      <c r="K462" s="50">
        <f>[1]集計FORM!AJ462</f>
        <v>305</v>
      </c>
      <c r="L462" s="50">
        <f>[1]集計FORM!AP462</f>
        <v>299</v>
      </c>
      <c r="M462" s="50">
        <f>[1]集計FORM!AV462</f>
        <v>274</v>
      </c>
      <c r="N462" s="50">
        <f>[1]集計FORM!BB462</f>
        <v>326</v>
      </c>
      <c r="O462" s="50">
        <f>[1]集計FORM!BH462</f>
        <v>356</v>
      </c>
      <c r="P462" s="50">
        <f>[1]集計FORM!BN462</f>
        <v>375</v>
      </c>
      <c r="Q462" s="50">
        <f>[1]集計FORM!BT462</f>
        <v>288</v>
      </c>
      <c r="R462" s="50">
        <f>[1]集計FORM!BZ462</f>
        <v>260</v>
      </c>
      <c r="S462" s="50">
        <f>[1]集計FORM!CF462</f>
        <v>235</v>
      </c>
      <c r="T462" s="50">
        <f>[1]集計FORM!CL462</f>
        <v>254</v>
      </c>
      <c r="U462" s="50">
        <f>[1]集計FORM!CR462</f>
        <v>165</v>
      </c>
      <c r="V462" s="50">
        <f>[1]集計FORM!CX462</f>
        <v>143</v>
      </c>
      <c r="W462" s="50">
        <f>[1]集計FORM!DD462</f>
        <v>71</v>
      </c>
      <c r="X462" s="50">
        <f>[1]集計FORM!DJ462</f>
        <v>22</v>
      </c>
      <c r="Y462" s="50">
        <f>[1]集計FORM!DP462</f>
        <v>7</v>
      </c>
      <c r="Z462" s="50">
        <f>[1]集計FORM!DV462</f>
        <v>0</v>
      </c>
      <c r="AA462" s="50">
        <f>[1]集計FORM!EB462</f>
        <v>0</v>
      </c>
      <c r="AB462" s="50">
        <f>[1]集計FORM!EH462</f>
        <v>0</v>
      </c>
      <c r="AC462" s="50">
        <f t="shared" si="7"/>
        <v>0</v>
      </c>
      <c r="AD462" s="50">
        <f>[1]集計FORM!EK462</f>
        <v>491</v>
      </c>
      <c r="AE462" s="50">
        <f>[1]集計FORM!EL462</f>
        <v>3015</v>
      </c>
      <c r="AF462" s="50">
        <f>[1]集計FORM!EM462</f>
        <v>897</v>
      </c>
      <c r="AG462" s="50">
        <f>[1]集計FORM!EO462</f>
        <v>11.2</v>
      </c>
      <c r="AH462" s="50">
        <f>[1]集計FORM!EP462</f>
        <v>68.5</v>
      </c>
      <c r="AI462" s="50">
        <f>[1]集計FORM!EQ462</f>
        <v>20.399999999999999</v>
      </c>
      <c r="AJ462" s="48">
        <f>[1]集計FORM!ER462</f>
        <v>43.5</v>
      </c>
      <c r="AK462" s="50">
        <f>[1]集計FORM!ES462</f>
        <v>0</v>
      </c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50"/>
      <c r="DH462" s="50"/>
      <c r="DI462" s="50"/>
      <c r="DJ462" s="50"/>
      <c r="DK462" s="50"/>
      <c r="DL462" s="50"/>
      <c r="DM462" s="50"/>
      <c r="DN462" s="50"/>
      <c r="DO462" s="50"/>
      <c r="DP462" s="50"/>
      <c r="DQ462" s="50"/>
      <c r="DR462" s="50"/>
      <c r="DS462" s="50"/>
      <c r="DT462" s="50"/>
      <c r="DU462" s="50"/>
      <c r="DV462" s="50"/>
      <c r="DW462" s="50"/>
      <c r="DX462" s="50"/>
      <c r="DY462" s="50"/>
      <c r="DZ462" s="50"/>
      <c r="EA462" s="50"/>
      <c r="EB462" s="50"/>
      <c r="EC462" s="50"/>
      <c r="ED462" s="50"/>
      <c r="EE462" s="50"/>
      <c r="EF462" s="50"/>
      <c r="EG462" s="50"/>
      <c r="EH462" s="50"/>
      <c r="EI462" s="50"/>
      <c r="EJ462" s="50"/>
      <c r="EK462" s="50"/>
      <c r="EL462" s="50"/>
      <c r="EM462" s="50"/>
      <c r="EN462" s="50"/>
      <c r="EO462" s="50"/>
      <c r="EP462" s="50"/>
      <c r="EQ462" s="50"/>
      <c r="ER462" s="48"/>
      <c r="ES462" s="50"/>
    </row>
    <row r="463" spans="1:149" x14ac:dyDescent="0.15">
      <c r="A463" s="44" t="s">
        <v>812</v>
      </c>
      <c r="B463" s="44" t="s">
        <v>334</v>
      </c>
      <c r="C463" s="44" t="s">
        <v>557</v>
      </c>
      <c r="D463">
        <v>2</v>
      </c>
      <c r="E463" s="50">
        <f>[1]集計FORM!E463</f>
        <v>4679</v>
      </c>
      <c r="F463" s="50">
        <f>[1]集計FORM!F463</f>
        <v>134</v>
      </c>
      <c r="G463" s="50">
        <f>[1]集計FORM!L463</f>
        <v>174</v>
      </c>
      <c r="H463" s="50">
        <f>[1]集計FORM!R463</f>
        <v>167</v>
      </c>
      <c r="I463" s="50">
        <f>[1]集計FORM!X463</f>
        <v>207</v>
      </c>
      <c r="J463" s="50">
        <f>[1]集計FORM!AD463</f>
        <v>355</v>
      </c>
      <c r="K463" s="50">
        <f>[1]集計FORM!AJ463</f>
        <v>357</v>
      </c>
      <c r="L463" s="50">
        <f>[1]集計FORM!AP463</f>
        <v>289</v>
      </c>
      <c r="M463" s="50">
        <f>[1]集計FORM!AV463</f>
        <v>265</v>
      </c>
      <c r="N463" s="50">
        <f>[1]集計FORM!BB463</f>
        <v>325</v>
      </c>
      <c r="O463" s="50">
        <f>[1]集計FORM!BH463</f>
        <v>370</v>
      </c>
      <c r="P463" s="50">
        <f>[1]集計FORM!BN463</f>
        <v>330</v>
      </c>
      <c r="Q463" s="50">
        <f>[1]集計FORM!BT463</f>
        <v>302</v>
      </c>
      <c r="R463" s="50">
        <f>[1]集計FORM!BZ463</f>
        <v>214</v>
      </c>
      <c r="S463" s="50">
        <f>[1]集計FORM!CF463</f>
        <v>238</v>
      </c>
      <c r="T463" s="50">
        <f>[1]集計FORM!CL463</f>
        <v>274</v>
      </c>
      <c r="U463" s="50">
        <f>[1]集計FORM!CR463</f>
        <v>269</v>
      </c>
      <c r="V463" s="50">
        <f>[1]集計FORM!CX463</f>
        <v>181</v>
      </c>
      <c r="W463" s="50">
        <f>[1]集計FORM!DD463</f>
        <v>148</v>
      </c>
      <c r="X463" s="50">
        <f>[1]集計FORM!DJ463</f>
        <v>61</v>
      </c>
      <c r="Y463" s="50">
        <f>[1]集計FORM!DP463</f>
        <v>17</v>
      </c>
      <c r="Z463" s="50">
        <f>[1]集計FORM!DV463</f>
        <v>2</v>
      </c>
      <c r="AA463" s="50">
        <f>[1]集計FORM!EB463</f>
        <v>0</v>
      </c>
      <c r="AB463" s="50">
        <f>[1]集計FORM!EH463</f>
        <v>0</v>
      </c>
      <c r="AC463" s="50">
        <f t="shared" si="7"/>
        <v>2</v>
      </c>
      <c r="AD463" s="50">
        <f>[1]集計FORM!EK463</f>
        <v>475</v>
      </c>
      <c r="AE463" s="50">
        <f>[1]集計FORM!EL463</f>
        <v>3014</v>
      </c>
      <c r="AF463" s="50">
        <f>[1]集計FORM!EM463</f>
        <v>1190</v>
      </c>
      <c r="AG463" s="50">
        <f>[1]集計FORM!EO463</f>
        <v>10.199999999999999</v>
      </c>
      <c r="AH463" s="50">
        <f>[1]集計FORM!EP463</f>
        <v>64.400000000000006</v>
      </c>
      <c r="AI463" s="50">
        <f>[1]集計FORM!EQ463</f>
        <v>25.4</v>
      </c>
      <c r="AJ463" s="48">
        <f>[1]集計FORM!ER463</f>
        <v>45.7</v>
      </c>
      <c r="AK463" s="50">
        <f>[1]集計FORM!ES463</f>
        <v>0</v>
      </c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50"/>
      <c r="DH463" s="50"/>
      <c r="DI463" s="50"/>
      <c r="DJ463" s="50"/>
      <c r="DK463" s="50"/>
      <c r="DL463" s="50"/>
      <c r="DM463" s="50"/>
      <c r="DN463" s="50"/>
      <c r="DO463" s="50"/>
      <c r="DP463" s="50"/>
      <c r="DQ463" s="50"/>
      <c r="DR463" s="50"/>
      <c r="DS463" s="50"/>
      <c r="DT463" s="50"/>
      <c r="DU463" s="50"/>
      <c r="DV463" s="50"/>
      <c r="DW463" s="50"/>
      <c r="DX463" s="50"/>
      <c r="DY463" s="50"/>
      <c r="DZ463" s="50"/>
      <c r="EA463" s="50"/>
      <c r="EB463" s="50"/>
      <c r="EC463" s="50"/>
      <c r="ED463" s="50"/>
      <c r="EE463" s="50"/>
      <c r="EF463" s="50"/>
      <c r="EG463" s="50"/>
      <c r="EH463" s="50"/>
      <c r="EI463" s="50"/>
      <c r="EJ463" s="50"/>
      <c r="EK463" s="50"/>
      <c r="EL463" s="50"/>
      <c r="EM463" s="50"/>
      <c r="EN463" s="50"/>
      <c r="EO463" s="50"/>
      <c r="EP463" s="50"/>
      <c r="EQ463" s="50"/>
      <c r="ER463" s="48"/>
      <c r="ES463" s="50"/>
    </row>
    <row r="464" spans="1:149" x14ac:dyDescent="0.15">
      <c r="A464" s="44" t="s">
        <v>813</v>
      </c>
      <c r="B464" s="44" t="s">
        <v>335</v>
      </c>
      <c r="C464" s="44" t="s">
        <v>558</v>
      </c>
      <c r="D464">
        <v>0</v>
      </c>
      <c r="E464" s="50">
        <f>[1]集計FORM!E464</f>
        <v>19760</v>
      </c>
      <c r="F464" s="50">
        <f>[1]集計FORM!F464</f>
        <v>751</v>
      </c>
      <c r="G464" s="50">
        <f>[1]集計FORM!L464</f>
        <v>786</v>
      </c>
      <c r="H464" s="50">
        <f>[1]集計FORM!R464</f>
        <v>786</v>
      </c>
      <c r="I464" s="50">
        <f>[1]集計FORM!X464</f>
        <v>859</v>
      </c>
      <c r="J464" s="50">
        <f>[1]集計FORM!AD464</f>
        <v>877</v>
      </c>
      <c r="K464" s="50">
        <f>[1]集計FORM!AJ464</f>
        <v>910</v>
      </c>
      <c r="L464" s="50">
        <f>[1]集計FORM!AP464</f>
        <v>949</v>
      </c>
      <c r="M464" s="50">
        <f>[1]集計FORM!AV464</f>
        <v>1160</v>
      </c>
      <c r="N464" s="50">
        <f>[1]集計FORM!BB464</f>
        <v>1269</v>
      </c>
      <c r="O464" s="50">
        <f>[1]集計FORM!BH464</f>
        <v>1629</v>
      </c>
      <c r="P464" s="50">
        <f>[1]集計FORM!BN464</f>
        <v>1461</v>
      </c>
      <c r="Q464" s="50">
        <f>[1]集計FORM!BT464</f>
        <v>1224</v>
      </c>
      <c r="R464" s="50">
        <f>[1]集計FORM!BZ464</f>
        <v>1043</v>
      </c>
      <c r="S464" s="50">
        <f>[1]集計FORM!CF464</f>
        <v>1219</v>
      </c>
      <c r="T464" s="50">
        <f>[1]集計FORM!CL464</f>
        <v>1644</v>
      </c>
      <c r="U464" s="50">
        <f>[1]集計FORM!CR464</f>
        <v>1354</v>
      </c>
      <c r="V464" s="50">
        <f>[1]集計FORM!CX464</f>
        <v>974</v>
      </c>
      <c r="W464" s="50">
        <f>[1]集計FORM!DD464</f>
        <v>582</v>
      </c>
      <c r="X464" s="50">
        <f>[1]集計FORM!DJ464</f>
        <v>223</v>
      </c>
      <c r="Y464" s="50">
        <f>[1]集計FORM!DP464</f>
        <v>58</v>
      </c>
      <c r="Z464" s="50">
        <f>[1]集計FORM!DV464</f>
        <v>2</v>
      </c>
      <c r="AA464" s="50">
        <f>[1]集計FORM!EB464</f>
        <v>0</v>
      </c>
      <c r="AB464" s="50">
        <f>[1]集計FORM!EH464</f>
        <v>0</v>
      </c>
      <c r="AC464" s="50">
        <f t="shared" si="7"/>
        <v>2</v>
      </c>
      <c r="AD464" s="50">
        <f>[1]集計FORM!EK464</f>
        <v>2323</v>
      </c>
      <c r="AE464" s="50">
        <f>[1]集計FORM!EL464</f>
        <v>11381</v>
      </c>
      <c r="AF464" s="50">
        <f>[1]集計FORM!EM464</f>
        <v>6056</v>
      </c>
      <c r="AG464" s="50">
        <f>[1]集計FORM!EO464</f>
        <v>11.8</v>
      </c>
      <c r="AH464" s="50">
        <f>[1]集計FORM!EP464</f>
        <v>57.6</v>
      </c>
      <c r="AI464" s="50">
        <f>[1]集計FORM!EQ464</f>
        <v>30.6</v>
      </c>
      <c r="AJ464" s="48">
        <f>[1]集計FORM!ER464</f>
        <v>48</v>
      </c>
      <c r="AK464" s="50">
        <f>[1]集計FORM!ES464</f>
        <v>102</v>
      </c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50"/>
      <c r="DH464" s="50"/>
      <c r="DI464" s="50"/>
      <c r="DJ464" s="50"/>
      <c r="DK464" s="50"/>
      <c r="DL464" s="50"/>
      <c r="DM464" s="50"/>
      <c r="DN464" s="50"/>
      <c r="DO464" s="50"/>
      <c r="DP464" s="50"/>
      <c r="DQ464" s="50"/>
      <c r="DR464" s="50"/>
      <c r="DS464" s="50"/>
      <c r="DT464" s="50"/>
      <c r="DU464" s="50"/>
      <c r="DV464" s="50"/>
      <c r="DW464" s="50"/>
      <c r="DX464" s="50"/>
      <c r="DY464" s="50"/>
      <c r="DZ464" s="50"/>
      <c r="EA464" s="50"/>
      <c r="EB464" s="50"/>
      <c r="EC464" s="50"/>
      <c r="ED464" s="50"/>
      <c r="EE464" s="50"/>
      <c r="EF464" s="50"/>
      <c r="EG464" s="50"/>
      <c r="EH464" s="50"/>
      <c r="EI464" s="50"/>
      <c r="EJ464" s="50"/>
      <c r="EK464" s="50"/>
      <c r="EL464" s="50"/>
      <c r="EM464" s="50"/>
      <c r="EN464" s="50"/>
      <c r="EO464" s="50"/>
      <c r="EP464" s="50"/>
      <c r="EQ464" s="50"/>
      <c r="ER464" s="48"/>
      <c r="ES464" s="50"/>
    </row>
    <row r="465" spans="1:149" x14ac:dyDescent="0.15">
      <c r="A465" s="44" t="s">
        <v>813</v>
      </c>
      <c r="B465" s="44" t="s">
        <v>335</v>
      </c>
      <c r="C465" s="44" t="s">
        <v>558</v>
      </c>
      <c r="D465">
        <v>1</v>
      </c>
      <c r="E465" s="50">
        <f>[1]集計FORM!E465</f>
        <v>9490</v>
      </c>
      <c r="F465" s="50">
        <f>[1]集計FORM!F465</f>
        <v>405</v>
      </c>
      <c r="G465" s="50">
        <f>[1]集計FORM!L465</f>
        <v>404</v>
      </c>
      <c r="H465" s="50">
        <f>[1]集計FORM!R465</f>
        <v>379</v>
      </c>
      <c r="I465" s="50">
        <f>[1]集計FORM!X465</f>
        <v>438</v>
      </c>
      <c r="J465" s="50">
        <f>[1]集計FORM!AD465</f>
        <v>439</v>
      </c>
      <c r="K465" s="50">
        <f>[1]集計FORM!AJ465</f>
        <v>424</v>
      </c>
      <c r="L465" s="50">
        <f>[1]集計FORM!AP465</f>
        <v>459</v>
      </c>
      <c r="M465" s="50">
        <f>[1]集計FORM!AV465</f>
        <v>604</v>
      </c>
      <c r="N465" s="50">
        <f>[1]集計FORM!BB465</f>
        <v>652</v>
      </c>
      <c r="O465" s="50">
        <f>[1]集計FORM!BH465</f>
        <v>819</v>
      </c>
      <c r="P465" s="50">
        <f>[1]集計FORM!BN465</f>
        <v>747</v>
      </c>
      <c r="Q465" s="50">
        <f>[1]集計FORM!BT465</f>
        <v>608</v>
      </c>
      <c r="R465" s="50">
        <f>[1]集計FORM!BZ465</f>
        <v>503</v>
      </c>
      <c r="S465" s="50">
        <f>[1]集計FORM!CF465</f>
        <v>567</v>
      </c>
      <c r="T465" s="50">
        <f>[1]集計FORM!CL465</f>
        <v>734</v>
      </c>
      <c r="U465" s="50">
        <f>[1]集計FORM!CR465</f>
        <v>578</v>
      </c>
      <c r="V465" s="50">
        <f>[1]集計FORM!CX465</f>
        <v>429</v>
      </c>
      <c r="W465" s="50">
        <f>[1]集計FORM!DD465</f>
        <v>224</v>
      </c>
      <c r="X465" s="50">
        <f>[1]集計FORM!DJ465</f>
        <v>65</v>
      </c>
      <c r="Y465" s="50">
        <f>[1]集計FORM!DP465</f>
        <v>12</v>
      </c>
      <c r="Z465" s="50">
        <f>[1]集計FORM!DV465</f>
        <v>0</v>
      </c>
      <c r="AA465" s="50">
        <f>[1]集計FORM!EB465</f>
        <v>0</v>
      </c>
      <c r="AB465" s="50">
        <f>[1]集計FORM!EH465</f>
        <v>0</v>
      </c>
      <c r="AC465" s="50">
        <f t="shared" si="7"/>
        <v>0</v>
      </c>
      <c r="AD465" s="50">
        <f>[1]集計FORM!EK465</f>
        <v>1188</v>
      </c>
      <c r="AE465" s="50">
        <f>[1]集計FORM!EL465</f>
        <v>5693</v>
      </c>
      <c r="AF465" s="50">
        <f>[1]集計FORM!EM465</f>
        <v>2609</v>
      </c>
      <c r="AG465" s="50">
        <f>[1]集計FORM!EO465</f>
        <v>12.5</v>
      </c>
      <c r="AH465" s="50">
        <f>[1]集計FORM!EP465</f>
        <v>60</v>
      </c>
      <c r="AI465" s="50">
        <f>[1]集計FORM!EQ465</f>
        <v>27.5</v>
      </c>
      <c r="AJ465" s="48">
        <f>[1]集計FORM!ER465</f>
        <v>46.5</v>
      </c>
      <c r="AK465" s="50">
        <f>[1]集計FORM!ES465</f>
        <v>0</v>
      </c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50"/>
      <c r="DH465" s="50"/>
      <c r="DI465" s="50"/>
      <c r="DJ465" s="50"/>
      <c r="DK465" s="50"/>
      <c r="DL465" s="50"/>
      <c r="DM465" s="50"/>
      <c r="DN465" s="50"/>
      <c r="DO465" s="50"/>
      <c r="DP465" s="50"/>
      <c r="DQ465" s="50"/>
      <c r="DR465" s="50"/>
      <c r="DS465" s="50"/>
      <c r="DT465" s="50"/>
      <c r="DU465" s="50"/>
      <c r="DV465" s="50"/>
      <c r="DW465" s="50"/>
      <c r="DX465" s="50"/>
      <c r="DY465" s="50"/>
      <c r="DZ465" s="50"/>
      <c r="EA465" s="50"/>
      <c r="EB465" s="50"/>
      <c r="EC465" s="50"/>
      <c r="ED465" s="50"/>
      <c r="EE465" s="50"/>
      <c r="EF465" s="50"/>
      <c r="EG465" s="50"/>
      <c r="EH465" s="50"/>
      <c r="EI465" s="50"/>
      <c r="EJ465" s="50"/>
      <c r="EK465" s="50"/>
      <c r="EL465" s="50"/>
      <c r="EM465" s="50"/>
      <c r="EN465" s="50"/>
      <c r="EO465" s="50"/>
      <c r="EP465" s="50"/>
      <c r="EQ465" s="50"/>
      <c r="ER465" s="48"/>
      <c r="ES465" s="50"/>
    </row>
    <row r="466" spans="1:149" x14ac:dyDescent="0.15">
      <c r="A466" s="44" t="s">
        <v>813</v>
      </c>
      <c r="B466" s="44" t="s">
        <v>335</v>
      </c>
      <c r="C466" s="44" t="s">
        <v>558</v>
      </c>
      <c r="D466">
        <v>2</v>
      </c>
      <c r="E466" s="50">
        <f>[1]集計FORM!E466</f>
        <v>10270</v>
      </c>
      <c r="F466" s="50">
        <f>[1]集計FORM!F466</f>
        <v>346</v>
      </c>
      <c r="G466" s="50">
        <f>[1]集計FORM!L466</f>
        <v>382</v>
      </c>
      <c r="H466" s="50">
        <f>[1]集計FORM!R466</f>
        <v>407</v>
      </c>
      <c r="I466" s="50">
        <f>[1]集計FORM!X466</f>
        <v>421</v>
      </c>
      <c r="J466" s="50">
        <f>[1]集計FORM!AD466</f>
        <v>438</v>
      </c>
      <c r="K466" s="50">
        <f>[1]集計FORM!AJ466</f>
        <v>486</v>
      </c>
      <c r="L466" s="50">
        <f>[1]集計FORM!AP466</f>
        <v>490</v>
      </c>
      <c r="M466" s="50">
        <f>[1]集計FORM!AV466</f>
        <v>556</v>
      </c>
      <c r="N466" s="50">
        <f>[1]集計FORM!BB466</f>
        <v>617</v>
      </c>
      <c r="O466" s="50">
        <f>[1]集計FORM!BH466</f>
        <v>810</v>
      </c>
      <c r="P466" s="50">
        <f>[1]集計FORM!BN466</f>
        <v>714</v>
      </c>
      <c r="Q466" s="50">
        <f>[1]集計FORM!BT466</f>
        <v>616</v>
      </c>
      <c r="R466" s="50">
        <f>[1]集計FORM!BZ466</f>
        <v>540</v>
      </c>
      <c r="S466" s="50">
        <f>[1]集計FORM!CF466</f>
        <v>652</v>
      </c>
      <c r="T466" s="50">
        <f>[1]集計FORM!CL466</f>
        <v>910</v>
      </c>
      <c r="U466" s="50">
        <f>[1]集計FORM!CR466</f>
        <v>776</v>
      </c>
      <c r="V466" s="50">
        <f>[1]集計FORM!CX466</f>
        <v>545</v>
      </c>
      <c r="W466" s="50">
        <f>[1]集計FORM!DD466</f>
        <v>358</v>
      </c>
      <c r="X466" s="50">
        <f>[1]集計FORM!DJ466</f>
        <v>158</v>
      </c>
      <c r="Y466" s="50">
        <f>[1]集計FORM!DP466</f>
        <v>46</v>
      </c>
      <c r="Z466" s="50">
        <f>[1]集計FORM!DV466</f>
        <v>2</v>
      </c>
      <c r="AA466" s="50">
        <f>[1]集計FORM!EB466</f>
        <v>0</v>
      </c>
      <c r="AB466" s="50">
        <f>[1]集計FORM!EH466</f>
        <v>0</v>
      </c>
      <c r="AC466" s="50">
        <f t="shared" si="7"/>
        <v>2</v>
      </c>
      <c r="AD466" s="50">
        <f>[1]集計FORM!EK466</f>
        <v>1135</v>
      </c>
      <c r="AE466" s="50">
        <f>[1]集計FORM!EL466</f>
        <v>5688</v>
      </c>
      <c r="AF466" s="50">
        <f>[1]集計FORM!EM466</f>
        <v>3447</v>
      </c>
      <c r="AG466" s="50">
        <f>[1]集計FORM!EO466</f>
        <v>11.1</v>
      </c>
      <c r="AH466" s="50">
        <f>[1]集計FORM!EP466</f>
        <v>55.4</v>
      </c>
      <c r="AI466" s="50">
        <f>[1]集計FORM!EQ466</f>
        <v>33.6</v>
      </c>
      <c r="AJ466" s="48">
        <f>[1]集計FORM!ER466</f>
        <v>49.5</v>
      </c>
      <c r="AK466" s="50">
        <f>[1]集計FORM!ES466</f>
        <v>0</v>
      </c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50"/>
      <c r="DH466" s="50"/>
      <c r="DI466" s="50"/>
      <c r="DJ466" s="50"/>
      <c r="DK466" s="50"/>
      <c r="DL466" s="50"/>
      <c r="DM466" s="50"/>
      <c r="DN466" s="50"/>
      <c r="DO466" s="50"/>
      <c r="DP466" s="50"/>
      <c r="DQ466" s="50"/>
      <c r="DR466" s="50"/>
      <c r="DS466" s="50"/>
      <c r="DT466" s="50"/>
      <c r="DU466" s="50"/>
      <c r="DV466" s="50"/>
      <c r="DW466" s="50"/>
      <c r="DX466" s="50"/>
      <c r="DY466" s="50"/>
      <c r="DZ466" s="50"/>
      <c r="EA466" s="50"/>
      <c r="EB466" s="50"/>
      <c r="EC466" s="50"/>
      <c r="ED466" s="50"/>
      <c r="EE466" s="50"/>
      <c r="EF466" s="50"/>
      <c r="EG466" s="50"/>
      <c r="EH466" s="50"/>
      <c r="EI466" s="50"/>
      <c r="EJ466" s="50"/>
      <c r="EK466" s="50"/>
      <c r="EL466" s="50"/>
      <c r="EM466" s="50"/>
      <c r="EN466" s="50"/>
      <c r="EO466" s="50"/>
      <c r="EP466" s="50"/>
      <c r="EQ466" s="50"/>
      <c r="ER466" s="48"/>
      <c r="ES466" s="50"/>
    </row>
    <row r="467" spans="1:149" x14ac:dyDescent="0.15">
      <c r="A467" s="44" t="s">
        <v>814</v>
      </c>
      <c r="B467" s="44" t="s">
        <v>336</v>
      </c>
      <c r="C467" s="44" t="s">
        <v>559</v>
      </c>
      <c r="D467">
        <v>0</v>
      </c>
      <c r="E467" s="50">
        <f>[1]集計FORM!E467</f>
        <v>18082</v>
      </c>
      <c r="F467" s="50">
        <f>[1]集計FORM!F467</f>
        <v>674</v>
      </c>
      <c r="G467" s="50">
        <f>[1]集計FORM!L467</f>
        <v>694</v>
      </c>
      <c r="H467" s="50">
        <f>[1]集計FORM!R467</f>
        <v>736</v>
      </c>
      <c r="I467" s="50">
        <f>[1]集計FORM!X467</f>
        <v>797</v>
      </c>
      <c r="J467" s="50">
        <f>[1]集計FORM!AD467</f>
        <v>815</v>
      </c>
      <c r="K467" s="50">
        <f>[1]集計FORM!AJ467</f>
        <v>674</v>
      </c>
      <c r="L467" s="50">
        <f>[1]集計FORM!AP467</f>
        <v>781</v>
      </c>
      <c r="M467" s="50">
        <f>[1]集計FORM!AV467</f>
        <v>927</v>
      </c>
      <c r="N467" s="50">
        <f>[1]集計FORM!BB467</f>
        <v>1090</v>
      </c>
      <c r="O467" s="50">
        <f>[1]集計FORM!BH467</f>
        <v>1444</v>
      </c>
      <c r="P467" s="50">
        <f>[1]集計FORM!BN467</f>
        <v>1289</v>
      </c>
      <c r="Q467" s="50">
        <f>[1]集計FORM!BT467</f>
        <v>1218</v>
      </c>
      <c r="R467" s="50">
        <f>[1]集計FORM!BZ467</f>
        <v>1043</v>
      </c>
      <c r="S467" s="50">
        <f>[1]集計FORM!CF467</f>
        <v>1101</v>
      </c>
      <c r="T467" s="50">
        <f>[1]集計FORM!CL467</f>
        <v>1413</v>
      </c>
      <c r="U467" s="50">
        <f>[1]集計FORM!CR467</f>
        <v>1241</v>
      </c>
      <c r="V467" s="50">
        <f>[1]集計FORM!CX467</f>
        <v>1011</v>
      </c>
      <c r="W467" s="50">
        <f>[1]集計FORM!DD467</f>
        <v>694</v>
      </c>
      <c r="X467" s="50">
        <f>[1]集計FORM!DJ467</f>
        <v>327</v>
      </c>
      <c r="Y467" s="50">
        <f>[1]集計FORM!DP467</f>
        <v>94</v>
      </c>
      <c r="Z467" s="50">
        <f>[1]集計FORM!DV467</f>
        <v>19</v>
      </c>
      <c r="AA467" s="50">
        <f>[1]集計FORM!EB467</f>
        <v>0</v>
      </c>
      <c r="AB467" s="50">
        <f>[1]集計FORM!EH467</f>
        <v>0</v>
      </c>
      <c r="AC467" s="50">
        <f t="shared" si="7"/>
        <v>19</v>
      </c>
      <c r="AD467" s="50">
        <f>[1]集計FORM!EK467</f>
        <v>2104</v>
      </c>
      <c r="AE467" s="50">
        <f>[1]集計FORM!EL467</f>
        <v>10078</v>
      </c>
      <c r="AF467" s="50">
        <f>[1]集計FORM!EM467</f>
        <v>5900</v>
      </c>
      <c r="AG467" s="50">
        <f>[1]集計FORM!EO467</f>
        <v>11.6</v>
      </c>
      <c r="AH467" s="50">
        <f>[1]集計FORM!EP467</f>
        <v>55.7</v>
      </c>
      <c r="AI467" s="50">
        <f>[1]集計FORM!EQ467</f>
        <v>32.6</v>
      </c>
      <c r="AJ467" s="48">
        <f>[1]集計FORM!ER467</f>
        <v>49.4</v>
      </c>
      <c r="AK467" s="50">
        <f>[1]集計FORM!ES467</f>
        <v>104</v>
      </c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  <c r="DH467" s="50"/>
      <c r="DI467" s="50"/>
      <c r="DJ467" s="50"/>
      <c r="DK467" s="50"/>
      <c r="DL467" s="50"/>
      <c r="DM467" s="50"/>
      <c r="DN467" s="50"/>
      <c r="DO467" s="50"/>
      <c r="DP467" s="50"/>
      <c r="DQ467" s="50"/>
      <c r="DR467" s="50"/>
      <c r="DS467" s="50"/>
      <c r="DT467" s="50"/>
      <c r="DU467" s="50"/>
      <c r="DV467" s="50"/>
      <c r="DW467" s="50"/>
      <c r="DX467" s="50"/>
      <c r="DY467" s="50"/>
      <c r="DZ467" s="50"/>
      <c r="EA467" s="50"/>
      <c r="EB467" s="50"/>
      <c r="EC467" s="50"/>
      <c r="ED467" s="50"/>
      <c r="EE467" s="50"/>
      <c r="EF467" s="50"/>
      <c r="EG467" s="50"/>
      <c r="EH467" s="50"/>
      <c r="EI467" s="50"/>
      <c r="EJ467" s="50"/>
      <c r="EK467" s="50"/>
      <c r="EL467" s="50"/>
      <c r="EM467" s="50"/>
      <c r="EN467" s="50"/>
      <c r="EO467" s="50"/>
      <c r="EP467" s="50"/>
      <c r="EQ467" s="50"/>
      <c r="ER467" s="48"/>
      <c r="ES467" s="50"/>
    </row>
    <row r="468" spans="1:149" x14ac:dyDescent="0.15">
      <c r="A468" s="44" t="s">
        <v>814</v>
      </c>
      <c r="B468" s="44" t="s">
        <v>336</v>
      </c>
      <c r="C468" s="44" t="s">
        <v>559</v>
      </c>
      <c r="D468">
        <v>1</v>
      </c>
      <c r="E468" s="50">
        <f>[1]集計FORM!E468</f>
        <v>8378</v>
      </c>
      <c r="F468" s="50">
        <f>[1]集計FORM!F468</f>
        <v>346</v>
      </c>
      <c r="G468" s="50">
        <f>[1]集計FORM!L468</f>
        <v>376</v>
      </c>
      <c r="H468" s="50">
        <f>[1]集計FORM!R468</f>
        <v>380</v>
      </c>
      <c r="I468" s="50">
        <f>[1]集計FORM!X468</f>
        <v>400</v>
      </c>
      <c r="J468" s="50">
        <f>[1]集計FORM!AD468</f>
        <v>398</v>
      </c>
      <c r="K468" s="50">
        <f>[1]集計FORM!AJ468</f>
        <v>320</v>
      </c>
      <c r="L468" s="50">
        <f>[1]集計FORM!AP468</f>
        <v>357</v>
      </c>
      <c r="M468" s="50">
        <f>[1]集計FORM!AV468</f>
        <v>436</v>
      </c>
      <c r="N468" s="50">
        <f>[1]集計FORM!BB468</f>
        <v>532</v>
      </c>
      <c r="O468" s="50">
        <f>[1]集計FORM!BH468</f>
        <v>693</v>
      </c>
      <c r="P468" s="50">
        <f>[1]集計FORM!BN468</f>
        <v>629</v>
      </c>
      <c r="Q468" s="50">
        <f>[1]集計FORM!BT468</f>
        <v>589</v>
      </c>
      <c r="R468" s="50">
        <f>[1]集計FORM!BZ468</f>
        <v>497</v>
      </c>
      <c r="S468" s="50">
        <f>[1]集計FORM!CF468</f>
        <v>496</v>
      </c>
      <c r="T468" s="50">
        <f>[1]集計FORM!CL468</f>
        <v>633</v>
      </c>
      <c r="U468" s="50">
        <f>[1]集計FORM!CR468</f>
        <v>511</v>
      </c>
      <c r="V468" s="50">
        <f>[1]集計FORM!CX468</f>
        <v>417</v>
      </c>
      <c r="W468" s="50">
        <f>[1]集計FORM!DD468</f>
        <v>257</v>
      </c>
      <c r="X468" s="50">
        <f>[1]集計FORM!DJ468</f>
        <v>98</v>
      </c>
      <c r="Y468" s="50">
        <f>[1]集計FORM!DP468</f>
        <v>8</v>
      </c>
      <c r="Z468" s="50">
        <f>[1]集計FORM!DV468</f>
        <v>5</v>
      </c>
      <c r="AA468" s="50">
        <f>[1]集計FORM!EB468</f>
        <v>0</v>
      </c>
      <c r="AB468" s="50">
        <f>[1]集計FORM!EH468</f>
        <v>0</v>
      </c>
      <c r="AC468" s="50">
        <f t="shared" si="7"/>
        <v>5</v>
      </c>
      <c r="AD468" s="50">
        <f>[1]集計FORM!EK468</f>
        <v>1102</v>
      </c>
      <c r="AE468" s="50">
        <f>[1]集計FORM!EL468</f>
        <v>4851</v>
      </c>
      <c r="AF468" s="50">
        <f>[1]集計FORM!EM468</f>
        <v>2425</v>
      </c>
      <c r="AG468" s="50">
        <f>[1]集計FORM!EO468</f>
        <v>13.2</v>
      </c>
      <c r="AH468" s="50">
        <f>[1]集計FORM!EP468</f>
        <v>57.9</v>
      </c>
      <c r="AI468" s="50">
        <f>[1]集計FORM!EQ468</f>
        <v>28.9</v>
      </c>
      <c r="AJ468" s="48">
        <f>[1]集計FORM!ER468</f>
        <v>47.3</v>
      </c>
      <c r="AK468" s="50">
        <f>[1]集計FORM!ES468</f>
        <v>0</v>
      </c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  <c r="DH468" s="50"/>
      <c r="DI468" s="50"/>
      <c r="DJ468" s="50"/>
      <c r="DK468" s="50"/>
      <c r="DL468" s="50"/>
      <c r="DM468" s="50"/>
      <c r="DN468" s="50"/>
      <c r="DO468" s="50"/>
      <c r="DP468" s="50"/>
      <c r="DQ468" s="50"/>
      <c r="DR468" s="50"/>
      <c r="DS468" s="50"/>
      <c r="DT468" s="50"/>
      <c r="DU468" s="50"/>
      <c r="DV468" s="50"/>
      <c r="DW468" s="50"/>
      <c r="DX468" s="50"/>
      <c r="DY468" s="50"/>
      <c r="DZ468" s="50"/>
      <c r="EA468" s="50"/>
      <c r="EB468" s="50"/>
      <c r="EC468" s="50"/>
      <c r="ED468" s="50"/>
      <c r="EE468" s="50"/>
      <c r="EF468" s="50"/>
      <c r="EG468" s="50"/>
      <c r="EH468" s="50"/>
      <c r="EI468" s="50"/>
      <c r="EJ468" s="50"/>
      <c r="EK468" s="50"/>
      <c r="EL468" s="50"/>
      <c r="EM468" s="50"/>
      <c r="EN468" s="50"/>
      <c r="EO468" s="50"/>
      <c r="EP468" s="50"/>
      <c r="EQ468" s="50"/>
      <c r="ER468" s="48"/>
      <c r="ES468" s="50"/>
    </row>
    <row r="469" spans="1:149" x14ac:dyDescent="0.15">
      <c r="A469" s="44" t="s">
        <v>814</v>
      </c>
      <c r="B469" s="44" t="s">
        <v>336</v>
      </c>
      <c r="C469" s="44" t="s">
        <v>559</v>
      </c>
      <c r="D469">
        <v>2</v>
      </c>
      <c r="E469" s="50">
        <f>[1]集計FORM!E469</f>
        <v>9704</v>
      </c>
      <c r="F469" s="50">
        <f>[1]集計FORM!F469</f>
        <v>328</v>
      </c>
      <c r="G469" s="50">
        <f>[1]集計FORM!L469</f>
        <v>318</v>
      </c>
      <c r="H469" s="50">
        <f>[1]集計FORM!R469</f>
        <v>356</v>
      </c>
      <c r="I469" s="50">
        <f>[1]集計FORM!X469</f>
        <v>397</v>
      </c>
      <c r="J469" s="50">
        <f>[1]集計FORM!AD469</f>
        <v>417</v>
      </c>
      <c r="K469" s="50">
        <f>[1]集計FORM!AJ469</f>
        <v>354</v>
      </c>
      <c r="L469" s="50">
        <f>[1]集計FORM!AP469</f>
        <v>424</v>
      </c>
      <c r="M469" s="50">
        <f>[1]集計FORM!AV469</f>
        <v>491</v>
      </c>
      <c r="N469" s="50">
        <f>[1]集計FORM!BB469</f>
        <v>558</v>
      </c>
      <c r="O469" s="50">
        <f>[1]集計FORM!BH469</f>
        <v>751</v>
      </c>
      <c r="P469" s="50">
        <f>[1]集計FORM!BN469</f>
        <v>660</v>
      </c>
      <c r="Q469" s="50">
        <f>[1]集計FORM!BT469</f>
        <v>629</v>
      </c>
      <c r="R469" s="50">
        <f>[1]集計FORM!BZ469</f>
        <v>546</v>
      </c>
      <c r="S469" s="50">
        <f>[1]集計FORM!CF469</f>
        <v>605</v>
      </c>
      <c r="T469" s="50">
        <f>[1]集計FORM!CL469</f>
        <v>780</v>
      </c>
      <c r="U469" s="50">
        <f>[1]集計FORM!CR469</f>
        <v>730</v>
      </c>
      <c r="V469" s="50">
        <f>[1]集計FORM!CX469</f>
        <v>594</v>
      </c>
      <c r="W469" s="50">
        <f>[1]集計FORM!DD469</f>
        <v>437</v>
      </c>
      <c r="X469" s="50">
        <f>[1]集計FORM!DJ469</f>
        <v>229</v>
      </c>
      <c r="Y469" s="50">
        <f>[1]集計FORM!DP469</f>
        <v>86</v>
      </c>
      <c r="Z469" s="50">
        <f>[1]集計FORM!DV469</f>
        <v>14</v>
      </c>
      <c r="AA469" s="50">
        <f>[1]集計FORM!EB469</f>
        <v>0</v>
      </c>
      <c r="AB469" s="50">
        <f>[1]集計FORM!EH469</f>
        <v>0</v>
      </c>
      <c r="AC469" s="50">
        <f t="shared" si="7"/>
        <v>14</v>
      </c>
      <c r="AD469" s="50">
        <f>[1]集計FORM!EK469</f>
        <v>1002</v>
      </c>
      <c r="AE469" s="50">
        <f>[1]集計FORM!EL469</f>
        <v>5227</v>
      </c>
      <c r="AF469" s="50">
        <f>[1]集計FORM!EM469</f>
        <v>3475</v>
      </c>
      <c r="AG469" s="50">
        <f>[1]集計FORM!EO469</f>
        <v>10.3</v>
      </c>
      <c r="AH469" s="50">
        <f>[1]集計FORM!EP469</f>
        <v>53.9</v>
      </c>
      <c r="AI469" s="50">
        <f>[1]集計FORM!EQ469</f>
        <v>35.799999999999997</v>
      </c>
      <c r="AJ469" s="48">
        <f>[1]集計FORM!ER469</f>
        <v>51.3</v>
      </c>
      <c r="AK469" s="50">
        <f>[1]集計FORM!ES469</f>
        <v>0</v>
      </c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  <c r="DD469" s="50"/>
      <c r="DE469" s="50"/>
      <c r="DF469" s="50"/>
      <c r="DG469" s="50"/>
      <c r="DH469" s="50"/>
      <c r="DI469" s="50"/>
      <c r="DJ469" s="50"/>
      <c r="DK469" s="50"/>
      <c r="DL469" s="50"/>
      <c r="DM469" s="50"/>
      <c r="DN469" s="50"/>
      <c r="DO469" s="50"/>
      <c r="DP469" s="50"/>
      <c r="DQ469" s="50"/>
      <c r="DR469" s="50"/>
      <c r="DS469" s="50"/>
      <c r="DT469" s="50"/>
      <c r="DU469" s="50"/>
      <c r="DV469" s="50"/>
      <c r="DW469" s="50"/>
      <c r="DX469" s="50"/>
      <c r="DY469" s="50"/>
      <c r="DZ469" s="50"/>
      <c r="EA469" s="50"/>
      <c r="EB469" s="50"/>
      <c r="EC469" s="50"/>
      <c r="ED469" s="50"/>
      <c r="EE469" s="50"/>
      <c r="EF469" s="50"/>
      <c r="EG469" s="50"/>
      <c r="EH469" s="50"/>
      <c r="EI469" s="50"/>
      <c r="EJ469" s="50"/>
      <c r="EK469" s="50"/>
      <c r="EL469" s="50"/>
      <c r="EM469" s="50"/>
      <c r="EN469" s="50"/>
      <c r="EO469" s="50"/>
      <c r="EP469" s="50"/>
      <c r="EQ469" s="50"/>
      <c r="ER469" s="48"/>
      <c r="ES469" s="50"/>
    </row>
    <row r="470" spans="1:149" x14ac:dyDescent="0.15">
      <c r="A470" s="44" t="s">
        <v>815</v>
      </c>
      <c r="B470" s="44" t="s">
        <v>337</v>
      </c>
      <c r="C470" s="44" t="s">
        <v>560</v>
      </c>
      <c r="D470">
        <v>0</v>
      </c>
      <c r="E470" s="50">
        <f>[1]集計FORM!E470</f>
        <v>9295</v>
      </c>
      <c r="F470" s="50">
        <f>[1]集計FORM!F470</f>
        <v>258</v>
      </c>
      <c r="G470" s="50">
        <f>[1]集計FORM!L470</f>
        <v>317</v>
      </c>
      <c r="H470" s="50">
        <f>[1]集計FORM!R470</f>
        <v>382</v>
      </c>
      <c r="I470" s="50">
        <f>[1]集計FORM!X470</f>
        <v>439</v>
      </c>
      <c r="J470" s="50">
        <f>[1]集計FORM!AD470</f>
        <v>469</v>
      </c>
      <c r="K470" s="50">
        <f>[1]集計FORM!AJ470</f>
        <v>340</v>
      </c>
      <c r="L470" s="50">
        <f>[1]集計FORM!AP470</f>
        <v>379</v>
      </c>
      <c r="M470" s="50">
        <f>[1]集計FORM!AV470</f>
        <v>408</v>
      </c>
      <c r="N470" s="50">
        <f>[1]集計FORM!BB470</f>
        <v>540</v>
      </c>
      <c r="O470" s="50">
        <f>[1]集計FORM!BH470</f>
        <v>719</v>
      </c>
      <c r="P470" s="50">
        <f>[1]集計FORM!BN470</f>
        <v>738</v>
      </c>
      <c r="Q470" s="50">
        <f>[1]集計FORM!BT470</f>
        <v>605</v>
      </c>
      <c r="R470" s="50">
        <f>[1]集計FORM!BZ470</f>
        <v>538</v>
      </c>
      <c r="S470" s="50">
        <f>[1]集計FORM!CF470</f>
        <v>629</v>
      </c>
      <c r="T470" s="50">
        <f>[1]集計FORM!CL470</f>
        <v>798</v>
      </c>
      <c r="U470" s="50">
        <f>[1]集計FORM!CR470</f>
        <v>697</v>
      </c>
      <c r="V470" s="50">
        <f>[1]集計FORM!CX470</f>
        <v>511</v>
      </c>
      <c r="W470" s="50">
        <f>[1]集計FORM!DD470</f>
        <v>331</v>
      </c>
      <c r="X470" s="50">
        <f>[1]集計FORM!DJ470</f>
        <v>161</v>
      </c>
      <c r="Y470" s="50">
        <f>[1]集計FORM!DP470</f>
        <v>34</v>
      </c>
      <c r="Z470" s="50">
        <f>[1]集計FORM!DV470</f>
        <v>2</v>
      </c>
      <c r="AA470" s="50">
        <f>[1]集計FORM!EB470</f>
        <v>0</v>
      </c>
      <c r="AB470" s="50">
        <f>[1]集計FORM!EH470</f>
        <v>0</v>
      </c>
      <c r="AC470" s="50">
        <f t="shared" si="7"/>
        <v>2</v>
      </c>
      <c r="AD470" s="50">
        <f>[1]集計FORM!EK470</f>
        <v>957</v>
      </c>
      <c r="AE470" s="50">
        <f>[1]集計FORM!EL470</f>
        <v>5175</v>
      </c>
      <c r="AF470" s="50">
        <f>[1]集計FORM!EM470</f>
        <v>3163</v>
      </c>
      <c r="AG470" s="50">
        <f>[1]集計FORM!EO470</f>
        <v>10.3</v>
      </c>
      <c r="AH470" s="50">
        <f>[1]集計FORM!EP470</f>
        <v>55.7</v>
      </c>
      <c r="AI470" s="50">
        <f>[1]集計FORM!EQ470</f>
        <v>34</v>
      </c>
      <c r="AJ470" s="48">
        <f>[1]集計FORM!ER470</f>
        <v>50.2</v>
      </c>
      <c r="AK470" s="50">
        <f>[1]集計FORM!ES470</f>
        <v>103</v>
      </c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  <c r="DD470" s="50"/>
      <c r="DE470" s="50"/>
      <c r="DF470" s="50"/>
      <c r="DG470" s="50"/>
      <c r="DH470" s="50"/>
      <c r="DI470" s="50"/>
      <c r="DJ470" s="50"/>
      <c r="DK470" s="50"/>
      <c r="DL470" s="50"/>
      <c r="DM470" s="50"/>
      <c r="DN470" s="50"/>
      <c r="DO470" s="50"/>
      <c r="DP470" s="50"/>
      <c r="DQ470" s="50"/>
      <c r="DR470" s="50"/>
      <c r="DS470" s="50"/>
      <c r="DT470" s="50"/>
      <c r="DU470" s="50"/>
      <c r="DV470" s="50"/>
      <c r="DW470" s="50"/>
      <c r="DX470" s="50"/>
      <c r="DY470" s="50"/>
      <c r="DZ470" s="50"/>
      <c r="EA470" s="50"/>
      <c r="EB470" s="50"/>
      <c r="EC470" s="50"/>
      <c r="ED470" s="50"/>
      <c r="EE470" s="50"/>
      <c r="EF470" s="50"/>
      <c r="EG470" s="50"/>
      <c r="EH470" s="50"/>
      <c r="EI470" s="50"/>
      <c r="EJ470" s="50"/>
      <c r="EK470" s="50"/>
      <c r="EL470" s="50"/>
      <c r="EM470" s="50"/>
      <c r="EN470" s="50"/>
      <c r="EO470" s="50"/>
      <c r="EP470" s="50"/>
      <c r="EQ470" s="50"/>
      <c r="ER470" s="48"/>
      <c r="ES470" s="50"/>
    </row>
    <row r="471" spans="1:149" x14ac:dyDescent="0.15">
      <c r="A471" s="44" t="s">
        <v>815</v>
      </c>
      <c r="B471" s="44" t="s">
        <v>337</v>
      </c>
      <c r="C471" s="44" t="s">
        <v>560</v>
      </c>
      <c r="D471">
        <v>1</v>
      </c>
      <c r="E471" s="50">
        <f>[1]集計FORM!E471</f>
        <v>4334</v>
      </c>
      <c r="F471" s="50">
        <f>[1]集計FORM!F471</f>
        <v>119</v>
      </c>
      <c r="G471" s="50">
        <f>[1]集計FORM!L471</f>
        <v>191</v>
      </c>
      <c r="H471" s="50">
        <f>[1]集計FORM!R471</f>
        <v>183</v>
      </c>
      <c r="I471" s="50">
        <f>[1]集計FORM!X471</f>
        <v>213</v>
      </c>
      <c r="J471" s="50">
        <f>[1]集計FORM!AD471</f>
        <v>234</v>
      </c>
      <c r="K471" s="50">
        <f>[1]集計FORM!AJ471</f>
        <v>181</v>
      </c>
      <c r="L471" s="50">
        <f>[1]集計FORM!AP471</f>
        <v>185</v>
      </c>
      <c r="M471" s="50">
        <f>[1]集計FORM!AV471</f>
        <v>191</v>
      </c>
      <c r="N471" s="50">
        <f>[1]集計FORM!BB471</f>
        <v>277</v>
      </c>
      <c r="O471" s="50">
        <f>[1]集計FORM!BH471</f>
        <v>343</v>
      </c>
      <c r="P471" s="50">
        <f>[1]集計FORM!BN471</f>
        <v>345</v>
      </c>
      <c r="Q471" s="50">
        <f>[1]集計FORM!BT471</f>
        <v>281</v>
      </c>
      <c r="R471" s="50">
        <f>[1]集計FORM!BZ471</f>
        <v>254</v>
      </c>
      <c r="S471" s="50">
        <f>[1]集計FORM!CF471</f>
        <v>293</v>
      </c>
      <c r="T471" s="50">
        <f>[1]集計FORM!CL471</f>
        <v>357</v>
      </c>
      <c r="U471" s="50">
        <f>[1]集計FORM!CR471</f>
        <v>300</v>
      </c>
      <c r="V471" s="50">
        <f>[1]集計FORM!CX471</f>
        <v>208</v>
      </c>
      <c r="W471" s="50">
        <f>[1]集計FORM!DD471</f>
        <v>129</v>
      </c>
      <c r="X471" s="50">
        <f>[1]集計FORM!DJ471</f>
        <v>43</v>
      </c>
      <c r="Y471" s="50">
        <f>[1]集計FORM!DP471</f>
        <v>6</v>
      </c>
      <c r="Z471" s="50">
        <f>[1]集計FORM!DV471</f>
        <v>1</v>
      </c>
      <c r="AA471" s="50">
        <f>[1]集計FORM!EB471</f>
        <v>0</v>
      </c>
      <c r="AB471" s="50">
        <f>[1]集計FORM!EH471</f>
        <v>0</v>
      </c>
      <c r="AC471" s="50">
        <f t="shared" si="7"/>
        <v>1</v>
      </c>
      <c r="AD471" s="50">
        <f>[1]集計FORM!EK471</f>
        <v>493</v>
      </c>
      <c r="AE471" s="50">
        <f>[1]集計FORM!EL471</f>
        <v>2504</v>
      </c>
      <c r="AF471" s="50">
        <f>[1]集計FORM!EM471</f>
        <v>1337</v>
      </c>
      <c r="AG471" s="50">
        <f>[1]集計FORM!EO471</f>
        <v>11.4</v>
      </c>
      <c r="AH471" s="50">
        <f>[1]集計FORM!EP471</f>
        <v>57.8</v>
      </c>
      <c r="AI471" s="50">
        <f>[1]集計FORM!EQ471</f>
        <v>30.8</v>
      </c>
      <c r="AJ471" s="48">
        <f>[1]集計FORM!ER471</f>
        <v>48.3</v>
      </c>
      <c r="AK471" s="50">
        <f>[1]集計FORM!ES471</f>
        <v>0</v>
      </c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  <c r="DA471" s="50"/>
      <c r="DB471" s="50"/>
      <c r="DC471" s="50"/>
      <c r="DD471" s="50"/>
      <c r="DE471" s="50"/>
      <c r="DF471" s="50"/>
      <c r="DG471" s="50"/>
      <c r="DH471" s="50"/>
      <c r="DI471" s="50"/>
      <c r="DJ471" s="50"/>
      <c r="DK471" s="50"/>
      <c r="DL471" s="50"/>
      <c r="DM471" s="50"/>
      <c r="DN471" s="50"/>
      <c r="DO471" s="50"/>
      <c r="DP471" s="50"/>
      <c r="DQ471" s="50"/>
      <c r="DR471" s="50"/>
      <c r="DS471" s="50"/>
      <c r="DT471" s="50"/>
      <c r="DU471" s="50"/>
      <c r="DV471" s="50"/>
      <c r="DW471" s="50"/>
      <c r="DX471" s="50"/>
      <c r="DY471" s="50"/>
      <c r="DZ471" s="50"/>
      <c r="EA471" s="50"/>
      <c r="EB471" s="50"/>
      <c r="EC471" s="50"/>
      <c r="ED471" s="50"/>
      <c r="EE471" s="50"/>
      <c r="EF471" s="50"/>
      <c r="EG471" s="50"/>
      <c r="EH471" s="50"/>
      <c r="EI471" s="50"/>
      <c r="EJ471" s="50"/>
      <c r="EK471" s="50"/>
      <c r="EL471" s="50"/>
      <c r="EM471" s="50"/>
      <c r="EN471" s="50"/>
      <c r="EO471" s="50"/>
      <c r="EP471" s="50"/>
      <c r="EQ471" s="50"/>
      <c r="ER471" s="48"/>
      <c r="ES471" s="50"/>
    </row>
    <row r="472" spans="1:149" x14ac:dyDescent="0.15">
      <c r="A472" s="44" t="s">
        <v>815</v>
      </c>
      <c r="B472" s="44" t="s">
        <v>337</v>
      </c>
      <c r="C472" s="44" t="s">
        <v>560</v>
      </c>
      <c r="D472">
        <v>2</v>
      </c>
      <c r="E472" s="50">
        <f>[1]集計FORM!E472</f>
        <v>4961</v>
      </c>
      <c r="F472" s="50">
        <f>[1]集計FORM!F472</f>
        <v>139</v>
      </c>
      <c r="G472" s="50">
        <f>[1]集計FORM!L472</f>
        <v>126</v>
      </c>
      <c r="H472" s="50">
        <f>[1]集計FORM!R472</f>
        <v>199</v>
      </c>
      <c r="I472" s="50">
        <f>[1]集計FORM!X472</f>
        <v>226</v>
      </c>
      <c r="J472" s="50">
        <f>[1]集計FORM!AD472</f>
        <v>235</v>
      </c>
      <c r="K472" s="50">
        <f>[1]集計FORM!AJ472</f>
        <v>159</v>
      </c>
      <c r="L472" s="50">
        <f>[1]集計FORM!AP472</f>
        <v>194</v>
      </c>
      <c r="M472" s="50">
        <f>[1]集計FORM!AV472</f>
        <v>217</v>
      </c>
      <c r="N472" s="50">
        <f>[1]集計FORM!BB472</f>
        <v>263</v>
      </c>
      <c r="O472" s="50">
        <f>[1]集計FORM!BH472</f>
        <v>376</v>
      </c>
      <c r="P472" s="50">
        <f>[1]集計FORM!BN472</f>
        <v>393</v>
      </c>
      <c r="Q472" s="50">
        <f>[1]集計FORM!BT472</f>
        <v>324</v>
      </c>
      <c r="R472" s="50">
        <f>[1]集計FORM!BZ472</f>
        <v>284</v>
      </c>
      <c r="S472" s="50">
        <f>[1]集計FORM!CF472</f>
        <v>336</v>
      </c>
      <c r="T472" s="50">
        <f>[1]集計FORM!CL472</f>
        <v>441</v>
      </c>
      <c r="U472" s="50">
        <f>[1]集計FORM!CR472</f>
        <v>397</v>
      </c>
      <c r="V472" s="50">
        <f>[1]集計FORM!CX472</f>
        <v>303</v>
      </c>
      <c r="W472" s="50">
        <f>[1]集計FORM!DD472</f>
        <v>202</v>
      </c>
      <c r="X472" s="50">
        <f>[1]集計FORM!DJ472</f>
        <v>118</v>
      </c>
      <c r="Y472" s="50">
        <f>[1]集計FORM!DP472</f>
        <v>28</v>
      </c>
      <c r="Z472" s="50">
        <f>[1]集計FORM!DV472</f>
        <v>1</v>
      </c>
      <c r="AA472" s="50">
        <f>[1]集計FORM!EB472</f>
        <v>0</v>
      </c>
      <c r="AB472" s="50">
        <f>[1]集計FORM!EH472</f>
        <v>0</v>
      </c>
      <c r="AC472" s="50">
        <f t="shared" si="7"/>
        <v>1</v>
      </c>
      <c r="AD472" s="50">
        <f>[1]集計FORM!EK472</f>
        <v>464</v>
      </c>
      <c r="AE472" s="50">
        <f>[1]集計FORM!EL472</f>
        <v>2671</v>
      </c>
      <c r="AF472" s="50">
        <f>[1]集計FORM!EM472</f>
        <v>1826</v>
      </c>
      <c r="AG472" s="50">
        <f>[1]集計FORM!EO472</f>
        <v>9.4</v>
      </c>
      <c r="AH472" s="50">
        <f>[1]集計FORM!EP472</f>
        <v>53.8</v>
      </c>
      <c r="AI472" s="50">
        <f>[1]集計FORM!EQ472</f>
        <v>36.799999999999997</v>
      </c>
      <c r="AJ472" s="48">
        <f>[1]集計FORM!ER472</f>
        <v>51.8</v>
      </c>
      <c r="AK472" s="50">
        <f>[1]集計FORM!ES472</f>
        <v>0</v>
      </c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G472" s="50"/>
      <c r="DH472" s="50"/>
      <c r="DI472" s="50"/>
      <c r="DJ472" s="50"/>
      <c r="DK472" s="50"/>
      <c r="DL472" s="50"/>
      <c r="DM472" s="50"/>
      <c r="DN472" s="50"/>
      <c r="DO472" s="50"/>
      <c r="DP472" s="50"/>
      <c r="DQ472" s="50"/>
      <c r="DR472" s="50"/>
      <c r="DS472" s="50"/>
      <c r="DT472" s="50"/>
      <c r="DU472" s="50"/>
      <c r="DV472" s="50"/>
      <c r="DW472" s="50"/>
      <c r="DX472" s="50"/>
      <c r="DY472" s="50"/>
      <c r="DZ472" s="50"/>
      <c r="EA472" s="50"/>
      <c r="EB472" s="50"/>
      <c r="EC472" s="50"/>
      <c r="ED472" s="50"/>
      <c r="EE472" s="50"/>
      <c r="EF472" s="50"/>
      <c r="EG472" s="50"/>
      <c r="EH472" s="50"/>
      <c r="EI472" s="50"/>
      <c r="EJ472" s="50"/>
      <c r="EK472" s="50"/>
      <c r="EL472" s="50"/>
      <c r="EM472" s="50"/>
      <c r="EN472" s="50"/>
      <c r="EO472" s="50"/>
      <c r="EP472" s="50"/>
      <c r="EQ472" s="50"/>
      <c r="ER472" s="48"/>
      <c r="ES472" s="50"/>
    </row>
    <row r="473" spans="1:149" x14ac:dyDescent="0.15">
      <c r="A473" s="44" t="s">
        <v>816</v>
      </c>
      <c r="B473" s="44" t="s">
        <v>338</v>
      </c>
      <c r="C473" s="44" t="s">
        <v>561</v>
      </c>
      <c r="D473">
        <v>0</v>
      </c>
      <c r="E473" s="50">
        <f>[1]集計FORM!E473</f>
        <v>41</v>
      </c>
      <c r="F473" s="50">
        <f>[1]集計FORM!F473</f>
        <v>0</v>
      </c>
      <c r="G473" s="50">
        <f>[1]集計FORM!L473</f>
        <v>0</v>
      </c>
      <c r="H473" s="50">
        <f>[1]集計FORM!R473</f>
        <v>0</v>
      </c>
      <c r="I473" s="50">
        <f>[1]集計FORM!X473</f>
        <v>0</v>
      </c>
      <c r="J473" s="50">
        <f>[1]集計FORM!AD473</f>
        <v>0</v>
      </c>
      <c r="K473" s="50">
        <f>[1]集計FORM!AJ473</f>
        <v>0</v>
      </c>
      <c r="L473" s="50">
        <f>[1]集計FORM!AP473</f>
        <v>1</v>
      </c>
      <c r="M473" s="50">
        <f>[1]集計FORM!AV473</f>
        <v>1</v>
      </c>
      <c r="N473" s="50">
        <f>[1]集計FORM!BB473</f>
        <v>0</v>
      </c>
      <c r="O473" s="50">
        <f>[1]集計FORM!BH473</f>
        <v>0</v>
      </c>
      <c r="P473" s="50">
        <f>[1]集計FORM!BN473</f>
        <v>1</v>
      </c>
      <c r="Q473" s="50">
        <f>[1]集計FORM!BT473</f>
        <v>0</v>
      </c>
      <c r="R473" s="50">
        <f>[1]集計FORM!BZ473</f>
        <v>7</v>
      </c>
      <c r="S473" s="50">
        <f>[1]集計FORM!CF473</f>
        <v>8</v>
      </c>
      <c r="T473" s="50">
        <f>[1]集計FORM!CL473</f>
        <v>3</v>
      </c>
      <c r="U473" s="50">
        <f>[1]集計FORM!CR473</f>
        <v>6</v>
      </c>
      <c r="V473" s="50">
        <f>[1]集計FORM!CX473</f>
        <v>2</v>
      </c>
      <c r="W473" s="50">
        <f>[1]集計FORM!DD473</f>
        <v>5</v>
      </c>
      <c r="X473" s="50">
        <f>[1]集計FORM!DJ473</f>
        <v>6</v>
      </c>
      <c r="Y473" s="50">
        <f>[1]集計FORM!DP473</f>
        <v>1</v>
      </c>
      <c r="Z473" s="50">
        <f>[1]集計FORM!DV473</f>
        <v>0</v>
      </c>
      <c r="AA473" s="50">
        <f>[1]集計FORM!EB473</f>
        <v>0</v>
      </c>
      <c r="AB473" s="50">
        <f>[1]集計FORM!EH473</f>
        <v>0</v>
      </c>
      <c r="AC473" s="50">
        <f t="shared" si="7"/>
        <v>0</v>
      </c>
      <c r="AD473" s="50">
        <f>[1]集計FORM!EK473</f>
        <v>0</v>
      </c>
      <c r="AE473" s="50">
        <f>[1]集計FORM!EL473</f>
        <v>10</v>
      </c>
      <c r="AF473" s="50">
        <f>[1]集計FORM!EM473</f>
        <v>31</v>
      </c>
      <c r="AG473" s="50">
        <f>[1]集計FORM!EO473</f>
        <v>0</v>
      </c>
      <c r="AH473" s="50">
        <f>[1]集計FORM!EP473</f>
        <v>24.4</v>
      </c>
      <c r="AI473" s="50">
        <f>[1]集計FORM!EQ473</f>
        <v>75.599999999999994</v>
      </c>
      <c r="AJ473" s="48">
        <f>[1]集計FORM!ER473</f>
        <v>73.7</v>
      </c>
      <c r="AK473" s="50">
        <f>[1]集計FORM!ES473</f>
        <v>97</v>
      </c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  <c r="DD473" s="50"/>
      <c r="DE473" s="50"/>
      <c r="DF473" s="50"/>
      <c r="DG473" s="50"/>
      <c r="DH473" s="50"/>
      <c r="DI473" s="50"/>
      <c r="DJ473" s="50"/>
      <c r="DK473" s="50"/>
      <c r="DL473" s="50"/>
      <c r="DM473" s="50"/>
      <c r="DN473" s="50"/>
      <c r="DO473" s="50"/>
      <c r="DP473" s="50"/>
      <c r="DQ473" s="50"/>
      <c r="DR473" s="50"/>
      <c r="DS473" s="50"/>
      <c r="DT473" s="50"/>
      <c r="DU473" s="50"/>
      <c r="DV473" s="50"/>
      <c r="DW473" s="50"/>
      <c r="DX473" s="50"/>
      <c r="DY473" s="50"/>
      <c r="DZ473" s="50"/>
      <c r="EA473" s="50"/>
      <c r="EB473" s="50"/>
      <c r="EC473" s="50"/>
      <c r="ED473" s="50"/>
      <c r="EE473" s="50"/>
      <c r="EF473" s="50"/>
      <c r="EG473" s="50"/>
      <c r="EH473" s="50"/>
      <c r="EI473" s="50"/>
      <c r="EJ473" s="50"/>
      <c r="EK473" s="50"/>
      <c r="EL473" s="50"/>
      <c r="EM473" s="50"/>
      <c r="EN473" s="50"/>
      <c r="EO473" s="50"/>
      <c r="EP473" s="50"/>
      <c r="EQ473" s="50"/>
      <c r="ER473" s="48"/>
      <c r="ES473" s="50"/>
    </row>
    <row r="474" spans="1:149" x14ac:dyDescent="0.15">
      <c r="A474" s="44" t="s">
        <v>816</v>
      </c>
      <c r="B474" s="44" t="s">
        <v>338</v>
      </c>
      <c r="C474" s="44" t="s">
        <v>561</v>
      </c>
      <c r="D474">
        <v>1</v>
      </c>
      <c r="E474" s="50">
        <f>[1]集計FORM!E474</f>
        <v>17</v>
      </c>
      <c r="F474" s="50">
        <f>[1]集計FORM!F474</f>
        <v>0</v>
      </c>
      <c r="G474" s="50">
        <f>[1]集計FORM!L474</f>
        <v>0</v>
      </c>
      <c r="H474" s="50">
        <f>[1]集計FORM!R474</f>
        <v>0</v>
      </c>
      <c r="I474" s="50">
        <f>[1]集計FORM!X474</f>
        <v>0</v>
      </c>
      <c r="J474" s="50">
        <f>[1]集計FORM!AD474</f>
        <v>0</v>
      </c>
      <c r="K474" s="50">
        <f>[1]集計FORM!AJ474</f>
        <v>0</v>
      </c>
      <c r="L474" s="50">
        <f>[1]集計FORM!AP474</f>
        <v>1</v>
      </c>
      <c r="M474" s="50">
        <f>[1]集計FORM!AV474</f>
        <v>1</v>
      </c>
      <c r="N474" s="50">
        <f>[1]集計FORM!BB474</f>
        <v>0</v>
      </c>
      <c r="O474" s="50">
        <f>[1]集計FORM!BH474</f>
        <v>0</v>
      </c>
      <c r="P474" s="50">
        <f>[1]集計FORM!BN474</f>
        <v>1</v>
      </c>
      <c r="Q474" s="50">
        <f>[1]集計FORM!BT474</f>
        <v>0</v>
      </c>
      <c r="R474" s="50">
        <f>[1]集計FORM!BZ474</f>
        <v>3</v>
      </c>
      <c r="S474" s="50">
        <f>[1]集計FORM!CF474</f>
        <v>5</v>
      </c>
      <c r="T474" s="50">
        <f>[1]集計FORM!CL474</f>
        <v>1</v>
      </c>
      <c r="U474" s="50">
        <f>[1]集計FORM!CR474</f>
        <v>3</v>
      </c>
      <c r="V474" s="50">
        <f>[1]集計FORM!CX474</f>
        <v>1</v>
      </c>
      <c r="W474" s="50">
        <f>[1]集計FORM!DD474</f>
        <v>1</v>
      </c>
      <c r="X474" s="50">
        <f>[1]集計FORM!DJ474</f>
        <v>0</v>
      </c>
      <c r="Y474" s="50">
        <f>[1]集計FORM!DP474</f>
        <v>0</v>
      </c>
      <c r="Z474" s="50">
        <f>[1]集計FORM!DV474</f>
        <v>0</v>
      </c>
      <c r="AA474" s="50">
        <f>[1]集計FORM!EB474</f>
        <v>0</v>
      </c>
      <c r="AB474" s="50">
        <f>[1]集計FORM!EH474</f>
        <v>0</v>
      </c>
      <c r="AC474" s="50">
        <f t="shared" si="7"/>
        <v>0</v>
      </c>
      <c r="AD474" s="50">
        <f>[1]集計FORM!EK474</f>
        <v>0</v>
      </c>
      <c r="AE474" s="50">
        <f>[1]集計FORM!EL474</f>
        <v>6</v>
      </c>
      <c r="AF474" s="50">
        <f>[1]集計FORM!EM474</f>
        <v>11</v>
      </c>
      <c r="AG474" s="50">
        <f>[1]集計FORM!EO474</f>
        <v>0</v>
      </c>
      <c r="AH474" s="50">
        <f>[1]集計FORM!EP474</f>
        <v>35.299999999999997</v>
      </c>
      <c r="AI474" s="50">
        <f>[1]集計FORM!EQ474</f>
        <v>64.7</v>
      </c>
      <c r="AJ474" s="48">
        <f>[1]集計FORM!ER474</f>
        <v>65.900000000000006</v>
      </c>
      <c r="AK474" s="50">
        <f>[1]集計FORM!ES474</f>
        <v>0</v>
      </c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0"/>
      <c r="DA474" s="50"/>
      <c r="DB474" s="50"/>
      <c r="DC474" s="50"/>
      <c r="DD474" s="50"/>
      <c r="DE474" s="50"/>
      <c r="DF474" s="50"/>
      <c r="DG474" s="50"/>
      <c r="DH474" s="50"/>
      <c r="DI474" s="50"/>
      <c r="DJ474" s="50"/>
      <c r="DK474" s="50"/>
      <c r="DL474" s="50"/>
      <c r="DM474" s="50"/>
      <c r="DN474" s="50"/>
      <c r="DO474" s="50"/>
      <c r="DP474" s="50"/>
      <c r="DQ474" s="50"/>
      <c r="DR474" s="50"/>
      <c r="DS474" s="50"/>
      <c r="DT474" s="50"/>
      <c r="DU474" s="50"/>
      <c r="DV474" s="50"/>
      <c r="DW474" s="50"/>
      <c r="DX474" s="50"/>
      <c r="DY474" s="50"/>
      <c r="DZ474" s="50"/>
      <c r="EA474" s="50"/>
      <c r="EB474" s="50"/>
      <c r="EC474" s="50"/>
      <c r="ED474" s="50"/>
      <c r="EE474" s="50"/>
      <c r="EF474" s="50"/>
      <c r="EG474" s="50"/>
      <c r="EH474" s="50"/>
      <c r="EI474" s="50"/>
      <c r="EJ474" s="50"/>
      <c r="EK474" s="50"/>
      <c r="EL474" s="50"/>
      <c r="EM474" s="50"/>
      <c r="EN474" s="50"/>
      <c r="EO474" s="50"/>
      <c r="EP474" s="50"/>
      <c r="EQ474" s="50"/>
      <c r="ER474" s="48"/>
      <c r="ES474" s="50"/>
    </row>
    <row r="475" spans="1:149" x14ac:dyDescent="0.15">
      <c r="A475" s="44" t="s">
        <v>816</v>
      </c>
      <c r="B475" s="44" t="s">
        <v>338</v>
      </c>
      <c r="C475" s="44" t="s">
        <v>561</v>
      </c>
      <c r="D475">
        <v>2</v>
      </c>
      <c r="E475" s="50">
        <f>[1]集計FORM!E475</f>
        <v>24</v>
      </c>
      <c r="F475" s="50">
        <f>[1]集計FORM!F475</f>
        <v>0</v>
      </c>
      <c r="G475" s="50">
        <f>[1]集計FORM!L475</f>
        <v>0</v>
      </c>
      <c r="H475" s="50">
        <f>[1]集計FORM!R475</f>
        <v>0</v>
      </c>
      <c r="I475" s="50">
        <f>[1]集計FORM!X475</f>
        <v>0</v>
      </c>
      <c r="J475" s="50">
        <f>[1]集計FORM!AD475</f>
        <v>0</v>
      </c>
      <c r="K475" s="50">
        <f>[1]集計FORM!AJ475</f>
        <v>0</v>
      </c>
      <c r="L475" s="50">
        <f>[1]集計FORM!AP475</f>
        <v>0</v>
      </c>
      <c r="M475" s="50">
        <f>[1]集計FORM!AV475</f>
        <v>0</v>
      </c>
      <c r="N475" s="50">
        <f>[1]集計FORM!BB475</f>
        <v>0</v>
      </c>
      <c r="O475" s="50">
        <f>[1]集計FORM!BH475</f>
        <v>0</v>
      </c>
      <c r="P475" s="50">
        <f>[1]集計FORM!BN475</f>
        <v>0</v>
      </c>
      <c r="Q475" s="50">
        <f>[1]集計FORM!BT475</f>
        <v>0</v>
      </c>
      <c r="R475" s="50">
        <f>[1]集計FORM!BZ475</f>
        <v>4</v>
      </c>
      <c r="S475" s="50">
        <f>[1]集計FORM!CF475</f>
        <v>3</v>
      </c>
      <c r="T475" s="50">
        <f>[1]集計FORM!CL475</f>
        <v>2</v>
      </c>
      <c r="U475" s="50">
        <f>[1]集計FORM!CR475</f>
        <v>3</v>
      </c>
      <c r="V475" s="50">
        <f>[1]集計FORM!CX475</f>
        <v>1</v>
      </c>
      <c r="W475" s="50">
        <f>[1]集計FORM!DD475</f>
        <v>4</v>
      </c>
      <c r="X475" s="50">
        <f>[1]集計FORM!DJ475</f>
        <v>6</v>
      </c>
      <c r="Y475" s="50">
        <f>[1]集計FORM!DP475</f>
        <v>1</v>
      </c>
      <c r="Z475" s="50">
        <f>[1]集計FORM!DV475</f>
        <v>0</v>
      </c>
      <c r="AA475" s="50">
        <f>[1]集計FORM!EB475</f>
        <v>0</v>
      </c>
      <c r="AB475" s="50">
        <f>[1]集計FORM!EH475</f>
        <v>0</v>
      </c>
      <c r="AC475" s="50">
        <f t="shared" si="7"/>
        <v>0</v>
      </c>
      <c r="AD475" s="50">
        <f>[1]集計FORM!EK475</f>
        <v>0</v>
      </c>
      <c r="AE475" s="50">
        <f>[1]集計FORM!EL475</f>
        <v>4</v>
      </c>
      <c r="AF475" s="50">
        <f>[1]集計FORM!EM475</f>
        <v>20</v>
      </c>
      <c r="AG475" s="50">
        <f>[1]集計FORM!EO475</f>
        <v>0</v>
      </c>
      <c r="AH475" s="50">
        <f>[1]集計FORM!EP475</f>
        <v>16.7</v>
      </c>
      <c r="AI475" s="50">
        <f>[1]集計FORM!EQ475</f>
        <v>83.3</v>
      </c>
      <c r="AJ475" s="48">
        <f>[1]集計FORM!ER475</f>
        <v>79.2</v>
      </c>
      <c r="AK475" s="50">
        <f>[1]集計FORM!ES475</f>
        <v>0</v>
      </c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  <c r="DA475" s="50"/>
      <c r="DB475" s="50"/>
      <c r="DC475" s="50"/>
      <c r="DD475" s="50"/>
      <c r="DE475" s="50"/>
      <c r="DF475" s="50"/>
      <c r="DG475" s="50"/>
      <c r="DH475" s="50"/>
      <c r="DI475" s="50"/>
      <c r="DJ475" s="50"/>
      <c r="DK475" s="50"/>
      <c r="DL475" s="50"/>
      <c r="DM475" s="50"/>
      <c r="DN475" s="50"/>
      <c r="DO475" s="50"/>
      <c r="DP475" s="50"/>
      <c r="DQ475" s="50"/>
      <c r="DR475" s="50"/>
      <c r="DS475" s="50"/>
      <c r="DT475" s="50"/>
      <c r="DU475" s="50"/>
      <c r="DV475" s="50"/>
      <c r="DW475" s="50"/>
      <c r="DX475" s="50"/>
      <c r="DY475" s="50"/>
      <c r="DZ475" s="50"/>
      <c r="EA475" s="50"/>
      <c r="EB475" s="50"/>
      <c r="EC475" s="50"/>
      <c r="ED475" s="50"/>
      <c r="EE475" s="50"/>
      <c r="EF475" s="50"/>
      <c r="EG475" s="50"/>
      <c r="EH475" s="50"/>
      <c r="EI475" s="50"/>
      <c r="EJ475" s="50"/>
      <c r="EK475" s="50"/>
      <c r="EL475" s="50"/>
      <c r="EM475" s="50"/>
      <c r="EN475" s="50"/>
      <c r="EO475" s="50"/>
      <c r="EP475" s="50"/>
      <c r="EQ475" s="50"/>
      <c r="ER475" s="48"/>
      <c r="ES475" s="50"/>
    </row>
    <row r="476" spans="1:149" x14ac:dyDescent="0.15">
      <c r="A476" s="44" t="s">
        <v>817</v>
      </c>
      <c r="B476" s="44" t="s">
        <v>339</v>
      </c>
      <c r="C476" s="44" t="s">
        <v>562</v>
      </c>
      <c r="D476">
        <v>0</v>
      </c>
      <c r="E476" s="50">
        <f>[1]集計FORM!E476</f>
        <v>208</v>
      </c>
      <c r="F476" s="50">
        <f>[1]集計FORM!F476</f>
        <v>2</v>
      </c>
      <c r="G476" s="50">
        <f>[1]集計FORM!L476</f>
        <v>6</v>
      </c>
      <c r="H476" s="50">
        <f>[1]集計FORM!R476</f>
        <v>3</v>
      </c>
      <c r="I476" s="50">
        <f>[1]集計FORM!X476</f>
        <v>5</v>
      </c>
      <c r="J476" s="50">
        <f>[1]集計FORM!AD476</f>
        <v>1</v>
      </c>
      <c r="K476" s="50">
        <f>[1]集計FORM!AJ476</f>
        <v>2</v>
      </c>
      <c r="L476" s="50">
        <f>[1]集計FORM!AP476</f>
        <v>5</v>
      </c>
      <c r="M476" s="50">
        <f>[1]集計FORM!AV476</f>
        <v>10</v>
      </c>
      <c r="N476" s="50">
        <f>[1]集計FORM!BB476</f>
        <v>3</v>
      </c>
      <c r="O476" s="50">
        <f>[1]集計FORM!BH476</f>
        <v>11</v>
      </c>
      <c r="P476" s="50">
        <f>[1]集計FORM!BN476</f>
        <v>8</v>
      </c>
      <c r="Q476" s="50">
        <f>[1]集計FORM!BT476</f>
        <v>7</v>
      </c>
      <c r="R476" s="50">
        <f>[1]集計FORM!BZ476</f>
        <v>12</v>
      </c>
      <c r="S476" s="50">
        <f>[1]集計FORM!CF476</f>
        <v>14</v>
      </c>
      <c r="T476" s="50">
        <f>[1]集計FORM!CL476</f>
        <v>18</v>
      </c>
      <c r="U476" s="50">
        <f>[1]集計FORM!CR476</f>
        <v>21</v>
      </c>
      <c r="V476" s="50">
        <f>[1]集計FORM!CX476</f>
        <v>32</v>
      </c>
      <c r="W476" s="50">
        <f>[1]集計FORM!DD476</f>
        <v>28</v>
      </c>
      <c r="X476" s="50">
        <f>[1]集計FORM!DJ476</f>
        <v>15</v>
      </c>
      <c r="Y476" s="50">
        <f>[1]集計FORM!DP476</f>
        <v>3</v>
      </c>
      <c r="Z476" s="50">
        <f>[1]集計FORM!DV476</f>
        <v>2</v>
      </c>
      <c r="AA476" s="50">
        <f>[1]集計FORM!EB476</f>
        <v>0</v>
      </c>
      <c r="AB476" s="50">
        <f>[1]集計FORM!EH476</f>
        <v>0</v>
      </c>
      <c r="AC476" s="50">
        <f t="shared" si="7"/>
        <v>2</v>
      </c>
      <c r="AD476" s="50">
        <f>[1]集計FORM!EK476</f>
        <v>11</v>
      </c>
      <c r="AE476" s="50">
        <f>[1]集計FORM!EL476</f>
        <v>64</v>
      </c>
      <c r="AF476" s="50">
        <f>[1]集計FORM!EM476</f>
        <v>133</v>
      </c>
      <c r="AG476" s="50">
        <f>[1]集計FORM!EO476</f>
        <v>5.3</v>
      </c>
      <c r="AH476" s="50">
        <f>[1]集計FORM!EP476</f>
        <v>30.8</v>
      </c>
      <c r="AI476" s="50">
        <f>[1]集計FORM!EQ476</f>
        <v>63.9</v>
      </c>
      <c r="AJ476" s="48">
        <f>[1]集計FORM!ER476</f>
        <v>66.3</v>
      </c>
      <c r="AK476" s="50">
        <f>[1]集計FORM!ES476</f>
        <v>103</v>
      </c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  <c r="DA476" s="50"/>
      <c r="DB476" s="50"/>
      <c r="DC476" s="50"/>
      <c r="DD476" s="50"/>
      <c r="DE476" s="50"/>
      <c r="DF476" s="50"/>
      <c r="DG476" s="50"/>
      <c r="DH476" s="50"/>
      <c r="DI476" s="50"/>
      <c r="DJ476" s="50"/>
      <c r="DK476" s="50"/>
      <c r="DL476" s="50"/>
      <c r="DM476" s="50"/>
      <c r="DN476" s="50"/>
      <c r="DO476" s="50"/>
      <c r="DP476" s="50"/>
      <c r="DQ476" s="50"/>
      <c r="DR476" s="50"/>
      <c r="DS476" s="50"/>
      <c r="DT476" s="50"/>
      <c r="DU476" s="50"/>
      <c r="DV476" s="50"/>
      <c r="DW476" s="50"/>
      <c r="DX476" s="50"/>
      <c r="DY476" s="50"/>
      <c r="DZ476" s="50"/>
      <c r="EA476" s="50"/>
      <c r="EB476" s="50"/>
      <c r="EC476" s="50"/>
      <c r="ED476" s="50"/>
      <c r="EE476" s="50"/>
      <c r="EF476" s="50"/>
      <c r="EG476" s="50"/>
      <c r="EH476" s="50"/>
      <c r="EI476" s="50"/>
      <c r="EJ476" s="50"/>
      <c r="EK476" s="50"/>
      <c r="EL476" s="50"/>
      <c r="EM476" s="50"/>
      <c r="EN476" s="50"/>
      <c r="EO476" s="50"/>
      <c r="EP476" s="50"/>
      <c r="EQ476" s="50"/>
      <c r="ER476" s="48"/>
      <c r="ES476" s="50"/>
    </row>
    <row r="477" spans="1:149" x14ac:dyDescent="0.15">
      <c r="A477" s="44" t="s">
        <v>817</v>
      </c>
      <c r="B477" s="44" t="s">
        <v>339</v>
      </c>
      <c r="C477" s="44" t="s">
        <v>562</v>
      </c>
      <c r="D477">
        <v>1</v>
      </c>
      <c r="E477" s="50">
        <f>[1]集計FORM!E477</f>
        <v>91</v>
      </c>
      <c r="F477" s="50">
        <f>[1]集計FORM!F477</f>
        <v>1</v>
      </c>
      <c r="G477" s="50">
        <f>[1]集計FORM!L477</f>
        <v>5</v>
      </c>
      <c r="H477" s="50">
        <f>[1]集計FORM!R477</f>
        <v>0</v>
      </c>
      <c r="I477" s="50">
        <f>[1]集計FORM!X477</f>
        <v>1</v>
      </c>
      <c r="J477" s="50">
        <f>[1]集計FORM!AD477</f>
        <v>1</v>
      </c>
      <c r="K477" s="50">
        <f>[1]集計FORM!AJ477</f>
        <v>1</v>
      </c>
      <c r="L477" s="50">
        <f>[1]集計FORM!AP477</f>
        <v>4</v>
      </c>
      <c r="M477" s="50">
        <f>[1]集計FORM!AV477</f>
        <v>4</v>
      </c>
      <c r="N477" s="50">
        <f>[1]集計FORM!BB477</f>
        <v>2</v>
      </c>
      <c r="O477" s="50">
        <f>[1]集計FORM!BH477</f>
        <v>8</v>
      </c>
      <c r="P477" s="50">
        <f>[1]集計FORM!BN477</f>
        <v>3</v>
      </c>
      <c r="Q477" s="50">
        <f>[1]集計FORM!BT477</f>
        <v>2</v>
      </c>
      <c r="R477" s="50">
        <f>[1]集計FORM!BZ477</f>
        <v>6</v>
      </c>
      <c r="S477" s="50">
        <f>[1]集計FORM!CF477</f>
        <v>9</v>
      </c>
      <c r="T477" s="50">
        <f>[1]集計FORM!CL477</f>
        <v>7</v>
      </c>
      <c r="U477" s="50">
        <f>[1]集計FORM!CR477</f>
        <v>12</v>
      </c>
      <c r="V477" s="50">
        <f>[1]集計FORM!CX477</f>
        <v>14</v>
      </c>
      <c r="W477" s="50">
        <f>[1]集計FORM!DD477</f>
        <v>9</v>
      </c>
      <c r="X477" s="50">
        <f>[1]集計FORM!DJ477</f>
        <v>2</v>
      </c>
      <c r="Y477" s="50">
        <f>[1]集計FORM!DP477</f>
        <v>0</v>
      </c>
      <c r="Z477" s="50">
        <f>[1]集計FORM!DV477</f>
        <v>0</v>
      </c>
      <c r="AA477" s="50">
        <f>[1]集計FORM!EB477</f>
        <v>0</v>
      </c>
      <c r="AB477" s="50">
        <f>[1]集計FORM!EH477</f>
        <v>0</v>
      </c>
      <c r="AC477" s="50">
        <f t="shared" si="7"/>
        <v>0</v>
      </c>
      <c r="AD477" s="50">
        <f>[1]集計FORM!EK477</f>
        <v>6</v>
      </c>
      <c r="AE477" s="50">
        <f>[1]集計FORM!EL477</f>
        <v>32</v>
      </c>
      <c r="AF477" s="50">
        <f>[1]集計FORM!EM477</f>
        <v>53</v>
      </c>
      <c r="AG477" s="50">
        <f>[1]集計FORM!EO477</f>
        <v>6.6</v>
      </c>
      <c r="AH477" s="50">
        <f>[1]集計FORM!EP477</f>
        <v>35.200000000000003</v>
      </c>
      <c r="AI477" s="50">
        <f>[1]集計FORM!EQ477</f>
        <v>58.2</v>
      </c>
      <c r="AJ477" s="48">
        <f>[1]集計FORM!ER477</f>
        <v>61.9</v>
      </c>
      <c r="AK477" s="50">
        <f>[1]集計FORM!ES477</f>
        <v>0</v>
      </c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  <c r="DD477" s="50"/>
      <c r="DE477" s="50"/>
      <c r="DF477" s="50"/>
      <c r="DG477" s="50"/>
      <c r="DH477" s="50"/>
      <c r="DI477" s="50"/>
      <c r="DJ477" s="50"/>
      <c r="DK477" s="50"/>
      <c r="DL477" s="50"/>
      <c r="DM477" s="50"/>
      <c r="DN477" s="50"/>
      <c r="DO477" s="50"/>
      <c r="DP477" s="50"/>
      <c r="DQ477" s="50"/>
      <c r="DR477" s="50"/>
      <c r="DS477" s="50"/>
      <c r="DT477" s="50"/>
      <c r="DU477" s="50"/>
      <c r="DV477" s="50"/>
      <c r="DW477" s="50"/>
      <c r="DX477" s="50"/>
      <c r="DY477" s="50"/>
      <c r="DZ477" s="50"/>
      <c r="EA477" s="50"/>
      <c r="EB477" s="50"/>
      <c r="EC477" s="50"/>
      <c r="ED477" s="50"/>
      <c r="EE477" s="50"/>
      <c r="EF477" s="50"/>
      <c r="EG477" s="50"/>
      <c r="EH477" s="50"/>
      <c r="EI477" s="50"/>
      <c r="EJ477" s="50"/>
      <c r="EK477" s="50"/>
      <c r="EL477" s="50"/>
      <c r="EM477" s="50"/>
      <c r="EN477" s="50"/>
      <c r="EO477" s="50"/>
      <c r="EP477" s="50"/>
      <c r="EQ477" s="50"/>
      <c r="ER477" s="48"/>
      <c r="ES477" s="50"/>
    </row>
    <row r="478" spans="1:149" x14ac:dyDescent="0.15">
      <c r="A478" s="44" t="s">
        <v>817</v>
      </c>
      <c r="B478" s="44" t="s">
        <v>339</v>
      </c>
      <c r="C478" s="44" t="s">
        <v>562</v>
      </c>
      <c r="D478">
        <v>2</v>
      </c>
      <c r="E478" s="50">
        <f>[1]集計FORM!E478</f>
        <v>117</v>
      </c>
      <c r="F478" s="50">
        <f>[1]集計FORM!F478</f>
        <v>1</v>
      </c>
      <c r="G478" s="50">
        <f>[1]集計FORM!L478</f>
        <v>1</v>
      </c>
      <c r="H478" s="50">
        <f>[1]集計FORM!R478</f>
        <v>3</v>
      </c>
      <c r="I478" s="50">
        <f>[1]集計FORM!X478</f>
        <v>4</v>
      </c>
      <c r="J478" s="50">
        <f>[1]集計FORM!AD478</f>
        <v>0</v>
      </c>
      <c r="K478" s="50">
        <f>[1]集計FORM!AJ478</f>
        <v>1</v>
      </c>
      <c r="L478" s="50">
        <f>[1]集計FORM!AP478</f>
        <v>1</v>
      </c>
      <c r="M478" s="50">
        <f>[1]集計FORM!AV478</f>
        <v>6</v>
      </c>
      <c r="N478" s="50">
        <f>[1]集計FORM!BB478</f>
        <v>1</v>
      </c>
      <c r="O478" s="50">
        <f>[1]集計FORM!BH478</f>
        <v>3</v>
      </c>
      <c r="P478" s="50">
        <f>[1]集計FORM!BN478</f>
        <v>5</v>
      </c>
      <c r="Q478" s="50">
        <f>[1]集計FORM!BT478</f>
        <v>5</v>
      </c>
      <c r="R478" s="50">
        <f>[1]集計FORM!BZ478</f>
        <v>6</v>
      </c>
      <c r="S478" s="50">
        <f>[1]集計FORM!CF478</f>
        <v>5</v>
      </c>
      <c r="T478" s="50">
        <f>[1]集計FORM!CL478</f>
        <v>11</v>
      </c>
      <c r="U478" s="50">
        <f>[1]集計FORM!CR478</f>
        <v>9</v>
      </c>
      <c r="V478" s="50">
        <f>[1]集計FORM!CX478</f>
        <v>18</v>
      </c>
      <c r="W478" s="50">
        <f>[1]集計FORM!DD478</f>
        <v>19</v>
      </c>
      <c r="X478" s="50">
        <f>[1]集計FORM!DJ478</f>
        <v>13</v>
      </c>
      <c r="Y478" s="50">
        <f>[1]集計FORM!DP478</f>
        <v>3</v>
      </c>
      <c r="Z478" s="50">
        <f>[1]集計FORM!DV478</f>
        <v>2</v>
      </c>
      <c r="AA478" s="50">
        <f>[1]集計FORM!EB478</f>
        <v>0</v>
      </c>
      <c r="AB478" s="50">
        <f>[1]集計FORM!EH478</f>
        <v>0</v>
      </c>
      <c r="AC478" s="50">
        <f t="shared" si="7"/>
        <v>2</v>
      </c>
      <c r="AD478" s="50">
        <f>[1]集計FORM!EK478</f>
        <v>5</v>
      </c>
      <c r="AE478" s="50">
        <f>[1]集計FORM!EL478</f>
        <v>32</v>
      </c>
      <c r="AF478" s="50">
        <f>[1]集計FORM!EM478</f>
        <v>80</v>
      </c>
      <c r="AG478" s="50">
        <f>[1]集計FORM!EO478</f>
        <v>4.3</v>
      </c>
      <c r="AH478" s="50">
        <f>[1]集計FORM!EP478</f>
        <v>27.4</v>
      </c>
      <c r="AI478" s="50">
        <f>[1]集計FORM!EQ478</f>
        <v>68.400000000000006</v>
      </c>
      <c r="AJ478" s="48">
        <f>[1]集計FORM!ER478</f>
        <v>69.7</v>
      </c>
      <c r="AK478" s="50">
        <f>[1]集計FORM!ES478</f>
        <v>0</v>
      </c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  <c r="DD478" s="50"/>
      <c r="DE478" s="50"/>
      <c r="DF478" s="50"/>
      <c r="DG478" s="50"/>
      <c r="DH478" s="50"/>
      <c r="DI478" s="50"/>
      <c r="DJ478" s="50"/>
      <c r="DK478" s="50"/>
      <c r="DL478" s="50"/>
      <c r="DM478" s="50"/>
      <c r="DN478" s="50"/>
      <c r="DO478" s="50"/>
      <c r="DP478" s="50"/>
      <c r="DQ478" s="50"/>
      <c r="DR478" s="50"/>
      <c r="DS478" s="50"/>
      <c r="DT478" s="50"/>
      <c r="DU478" s="50"/>
      <c r="DV478" s="50"/>
      <c r="DW478" s="50"/>
      <c r="DX478" s="50"/>
      <c r="DY478" s="50"/>
      <c r="DZ478" s="50"/>
      <c r="EA478" s="50"/>
      <c r="EB478" s="50"/>
      <c r="EC478" s="50"/>
      <c r="ED478" s="50"/>
      <c r="EE478" s="50"/>
      <c r="EF478" s="50"/>
      <c r="EG478" s="50"/>
      <c r="EH478" s="50"/>
      <c r="EI478" s="50"/>
      <c r="EJ478" s="50"/>
      <c r="EK478" s="50"/>
      <c r="EL478" s="50"/>
      <c r="EM478" s="50"/>
      <c r="EN478" s="50"/>
      <c r="EO478" s="50"/>
      <c r="EP478" s="50"/>
      <c r="EQ478" s="50"/>
      <c r="ER478" s="48"/>
      <c r="ES478" s="50"/>
    </row>
    <row r="479" spans="1:149" x14ac:dyDescent="0.15">
      <c r="A479" s="44" t="s">
        <v>818</v>
      </c>
      <c r="B479" s="44" t="s">
        <v>340</v>
      </c>
      <c r="C479" s="44" t="s">
        <v>563</v>
      </c>
      <c r="D479">
        <v>0</v>
      </c>
      <c r="E479" s="50">
        <f>[1]集計FORM!E479</f>
        <v>6625</v>
      </c>
      <c r="F479" s="50">
        <f>[1]集計FORM!F479</f>
        <v>236</v>
      </c>
      <c r="G479" s="50">
        <f>[1]集計FORM!L479</f>
        <v>216</v>
      </c>
      <c r="H479" s="50">
        <f>[1]集計FORM!R479</f>
        <v>223</v>
      </c>
      <c r="I479" s="50">
        <f>[1]集計FORM!X479</f>
        <v>278</v>
      </c>
      <c r="J479" s="50">
        <f>[1]集計FORM!AD479</f>
        <v>375</v>
      </c>
      <c r="K479" s="50">
        <f>[1]集計FORM!AJ479</f>
        <v>324</v>
      </c>
      <c r="L479" s="50">
        <f>[1]集計FORM!AP479</f>
        <v>348</v>
      </c>
      <c r="M479" s="50">
        <f>[1]集計FORM!AV479</f>
        <v>361</v>
      </c>
      <c r="N479" s="50">
        <f>[1]集計FORM!BB479</f>
        <v>368</v>
      </c>
      <c r="O479" s="50">
        <f>[1]集計FORM!BH479</f>
        <v>503</v>
      </c>
      <c r="P479" s="50">
        <f>[1]集計FORM!BN479</f>
        <v>434</v>
      </c>
      <c r="Q479" s="50">
        <f>[1]集計FORM!BT479</f>
        <v>436</v>
      </c>
      <c r="R479" s="50">
        <f>[1]集計FORM!BZ479</f>
        <v>385</v>
      </c>
      <c r="S479" s="50">
        <f>[1]集計FORM!CF479</f>
        <v>429</v>
      </c>
      <c r="T479" s="50">
        <f>[1]集計FORM!CL479</f>
        <v>541</v>
      </c>
      <c r="U479" s="50">
        <f>[1]集計FORM!CR479</f>
        <v>403</v>
      </c>
      <c r="V479" s="50">
        <f>[1]集計FORM!CX479</f>
        <v>361</v>
      </c>
      <c r="W479" s="50">
        <f>[1]集計FORM!DD479</f>
        <v>233</v>
      </c>
      <c r="X479" s="50">
        <f>[1]集計FORM!DJ479</f>
        <v>130</v>
      </c>
      <c r="Y479" s="50">
        <f>[1]集計FORM!DP479</f>
        <v>36</v>
      </c>
      <c r="Z479" s="50">
        <f>[1]集計FORM!DV479</f>
        <v>5</v>
      </c>
      <c r="AA479" s="50">
        <f>[1]集計FORM!EB479</f>
        <v>0</v>
      </c>
      <c r="AB479" s="50">
        <f>[1]集計FORM!EH479</f>
        <v>0</v>
      </c>
      <c r="AC479" s="50">
        <f t="shared" si="7"/>
        <v>5</v>
      </c>
      <c r="AD479" s="50">
        <f>[1]集計FORM!EK479</f>
        <v>675</v>
      </c>
      <c r="AE479" s="50">
        <f>[1]集計FORM!EL479</f>
        <v>3812</v>
      </c>
      <c r="AF479" s="50">
        <f>[1]集計FORM!EM479</f>
        <v>2138</v>
      </c>
      <c r="AG479" s="50">
        <f>[1]集計FORM!EO479</f>
        <v>10.199999999999999</v>
      </c>
      <c r="AH479" s="50">
        <f>[1]集計FORM!EP479</f>
        <v>57.5</v>
      </c>
      <c r="AI479" s="50">
        <f>[1]集計FORM!EQ479</f>
        <v>32.299999999999997</v>
      </c>
      <c r="AJ479" s="48">
        <f>[1]集計FORM!ER479</f>
        <v>49.2</v>
      </c>
      <c r="AK479" s="50">
        <f>[1]集計FORM!ES479</f>
        <v>101</v>
      </c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  <c r="DD479" s="50"/>
      <c r="DE479" s="50"/>
      <c r="DF479" s="50"/>
      <c r="DG479" s="50"/>
      <c r="DH479" s="50"/>
      <c r="DI479" s="50"/>
      <c r="DJ479" s="50"/>
      <c r="DK479" s="50"/>
      <c r="DL479" s="50"/>
      <c r="DM479" s="50"/>
      <c r="DN479" s="50"/>
      <c r="DO479" s="50"/>
      <c r="DP479" s="50"/>
      <c r="DQ479" s="50"/>
      <c r="DR479" s="50"/>
      <c r="DS479" s="50"/>
      <c r="DT479" s="50"/>
      <c r="DU479" s="50"/>
      <c r="DV479" s="50"/>
      <c r="DW479" s="50"/>
      <c r="DX479" s="50"/>
      <c r="DY479" s="50"/>
      <c r="DZ479" s="50"/>
      <c r="EA479" s="50"/>
      <c r="EB479" s="50"/>
      <c r="EC479" s="50"/>
      <c r="ED479" s="50"/>
      <c r="EE479" s="50"/>
      <c r="EF479" s="50"/>
      <c r="EG479" s="50"/>
      <c r="EH479" s="50"/>
      <c r="EI479" s="50"/>
      <c r="EJ479" s="50"/>
      <c r="EK479" s="50"/>
      <c r="EL479" s="50"/>
      <c r="EM479" s="50"/>
      <c r="EN479" s="50"/>
      <c r="EO479" s="50"/>
      <c r="EP479" s="50"/>
      <c r="EQ479" s="50"/>
      <c r="ER479" s="48"/>
      <c r="ES479" s="50"/>
    </row>
    <row r="480" spans="1:149" x14ac:dyDescent="0.15">
      <c r="A480" s="44" t="s">
        <v>818</v>
      </c>
      <c r="B480" s="44" t="s">
        <v>340</v>
      </c>
      <c r="C480" s="44" t="s">
        <v>563</v>
      </c>
      <c r="D480">
        <v>1</v>
      </c>
      <c r="E480" s="50">
        <f>[1]集計FORM!E480</f>
        <v>3126</v>
      </c>
      <c r="F480" s="50">
        <f>[1]集計FORM!F480</f>
        <v>138</v>
      </c>
      <c r="G480" s="50">
        <f>[1]集計FORM!L480</f>
        <v>110</v>
      </c>
      <c r="H480" s="50">
        <f>[1]集計FORM!R480</f>
        <v>116</v>
      </c>
      <c r="I480" s="50">
        <f>[1]集計FORM!X480</f>
        <v>147</v>
      </c>
      <c r="J480" s="50">
        <f>[1]集計FORM!AD480</f>
        <v>185</v>
      </c>
      <c r="K480" s="50">
        <f>[1]集計FORM!AJ480</f>
        <v>159</v>
      </c>
      <c r="L480" s="50">
        <f>[1]集計FORM!AP480</f>
        <v>161</v>
      </c>
      <c r="M480" s="50">
        <f>[1]集計FORM!AV480</f>
        <v>173</v>
      </c>
      <c r="N480" s="50">
        <f>[1]集計FORM!BB480</f>
        <v>182</v>
      </c>
      <c r="O480" s="50">
        <f>[1]集計FORM!BH480</f>
        <v>246</v>
      </c>
      <c r="P480" s="50">
        <f>[1]集計FORM!BN480</f>
        <v>216</v>
      </c>
      <c r="Q480" s="50">
        <f>[1]集計FORM!BT480</f>
        <v>207</v>
      </c>
      <c r="R480" s="50">
        <f>[1]集計FORM!BZ480</f>
        <v>184</v>
      </c>
      <c r="S480" s="50">
        <f>[1]集計FORM!CF480</f>
        <v>193</v>
      </c>
      <c r="T480" s="50">
        <f>[1]集計FORM!CL480</f>
        <v>255</v>
      </c>
      <c r="U480" s="50">
        <f>[1]集計FORM!CR480</f>
        <v>180</v>
      </c>
      <c r="V480" s="50">
        <f>[1]集計FORM!CX480</f>
        <v>148</v>
      </c>
      <c r="W480" s="50">
        <f>[1]集計FORM!DD480</f>
        <v>82</v>
      </c>
      <c r="X480" s="50">
        <f>[1]集計FORM!DJ480</f>
        <v>36</v>
      </c>
      <c r="Y480" s="50">
        <f>[1]集計FORM!DP480</f>
        <v>8</v>
      </c>
      <c r="Z480" s="50">
        <f>[1]集計FORM!DV480</f>
        <v>0</v>
      </c>
      <c r="AA480" s="50">
        <f>[1]集計FORM!EB480</f>
        <v>0</v>
      </c>
      <c r="AB480" s="50">
        <f>[1]集計FORM!EH480</f>
        <v>0</v>
      </c>
      <c r="AC480" s="50">
        <f t="shared" si="7"/>
        <v>0</v>
      </c>
      <c r="AD480" s="50">
        <f>[1]集計FORM!EK480</f>
        <v>364</v>
      </c>
      <c r="AE480" s="50">
        <f>[1]集計FORM!EL480</f>
        <v>1860</v>
      </c>
      <c r="AF480" s="50">
        <f>[1]集計FORM!EM480</f>
        <v>902</v>
      </c>
      <c r="AG480" s="50">
        <f>[1]集計FORM!EO480</f>
        <v>11.6</v>
      </c>
      <c r="AH480" s="50">
        <f>[1]集計FORM!EP480</f>
        <v>59.5</v>
      </c>
      <c r="AI480" s="50">
        <f>[1]集計FORM!EQ480</f>
        <v>28.9</v>
      </c>
      <c r="AJ480" s="48">
        <f>[1]集計FORM!ER480</f>
        <v>47</v>
      </c>
      <c r="AK480" s="50">
        <f>[1]集計FORM!ES480</f>
        <v>0</v>
      </c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  <c r="DD480" s="50"/>
      <c r="DE480" s="50"/>
      <c r="DF480" s="50"/>
      <c r="DG480" s="50"/>
      <c r="DH480" s="50"/>
      <c r="DI480" s="50"/>
      <c r="DJ480" s="50"/>
      <c r="DK480" s="50"/>
      <c r="DL480" s="50"/>
      <c r="DM480" s="50"/>
      <c r="DN480" s="50"/>
      <c r="DO480" s="50"/>
      <c r="DP480" s="50"/>
      <c r="DQ480" s="50"/>
      <c r="DR480" s="50"/>
      <c r="DS480" s="50"/>
      <c r="DT480" s="50"/>
      <c r="DU480" s="50"/>
      <c r="DV480" s="50"/>
      <c r="DW480" s="50"/>
      <c r="DX480" s="50"/>
      <c r="DY480" s="50"/>
      <c r="DZ480" s="50"/>
      <c r="EA480" s="50"/>
      <c r="EB480" s="50"/>
      <c r="EC480" s="50"/>
      <c r="ED480" s="50"/>
      <c r="EE480" s="50"/>
      <c r="EF480" s="50"/>
      <c r="EG480" s="50"/>
      <c r="EH480" s="50"/>
      <c r="EI480" s="50"/>
      <c r="EJ480" s="50"/>
      <c r="EK480" s="50"/>
      <c r="EL480" s="50"/>
      <c r="EM480" s="50"/>
      <c r="EN480" s="50"/>
      <c r="EO480" s="50"/>
      <c r="EP480" s="50"/>
      <c r="EQ480" s="50"/>
      <c r="ER480" s="48"/>
      <c r="ES480" s="50"/>
    </row>
    <row r="481" spans="1:149" x14ac:dyDescent="0.15">
      <c r="A481" s="44" t="s">
        <v>818</v>
      </c>
      <c r="B481" s="44" t="s">
        <v>340</v>
      </c>
      <c r="C481" s="44" t="s">
        <v>563</v>
      </c>
      <c r="D481">
        <v>2</v>
      </c>
      <c r="E481" s="50">
        <f>[1]集計FORM!E481</f>
        <v>3499</v>
      </c>
      <c r="F481" s="50">
        <f>[1]集計FORM!F481</f>
        <v>98</v>
      </c>
      <c r="G481" s="50">
        <f>[1]集計FORM!L481</f>
        <v>106</v>
      </c>
      <c r="H481" s="50">
        <f>[1]集計FORM!R481</f>
        <v>107</v>
      </c>
      <c r="I481" s="50">
        <f>[1]集計FORM!X481</f>
        <v>131</v>
      </c>
      <c r="J481" s="50">
        <f>[1]集計FORM!AD481</f>
        <v>190</v>
      </c>
      <c r="K481" s="50">
        <f>[1]集計FORM!AJ481</f>
        <v>165</v>
      </c>
      <c r="L481" s="50">
        <f>[1]集計FORM!AP481</f>
        <v>187</v>
      </c>
      <c r="M481" s="50">
        <f>[1]集計FORM!AV481</f>
        <v>188</v>
      </c>
      <c r="N481" s="50">
        <f>[1]集計FORM!BB481</f>
        <v>186</v>
      </c>
      <c r="O481" s="50">
        <f>[1]集計FORM!BH481</f>
        <v>257</v>
      </c>
      <c r="P481" s="50">
        <f>[1]集計FORM!BN481</f>
        <v>218</v>
      </c>
      <c r="Q481" s="50">
        <f>[1]集計FORM!BT481</f>
        <v>229</v>
      </c>
      <c r="R481" s="50">
        <f>[1]集計FORM!BZ481</f>
        <v>201</v>
      </c>
      <c r="S481" s="50">
        <f>[1]集計FORM!CF481</f>
        <v>236</v>
      </c>
      <c r="T481" s="50">
        <f>[1]集計FORM!CL481</f>
        <v>286</v>
      </c>
      <c r="U481" s="50">
        <f>[1]集計FORM!CR481</f>
        <v>223</v>
      </c>
      <c r="V481" s="50">
        <f>[1]集計FORM!CX481</f>
        <v>213</v>
      </c>
      <c r="W481" s="50">
        <f>[1]集計FORM!DD481</f>
        <v>151</v>
      </c>
      <c r="X481" s="50">
        <f>[1]集計FORM!DJ481</f>
        <v>94</v>
      </c>
      <c r="Y481" s="50">
        <f>[1]集計FORM!DP481</f>
        <v>28</v>
      </c>
      <c r="Z481" s="50">
        <f>[1]集計FORM!DV481</f>
        <v>5</v>
      </c>
      <c r="AA481" s="50">
        <f>[1]集計FORM!EB481</f>
        <v>0</v>
      </c>
      <c r="AB481" s="50">
        <f>[1]集計FORM!EH481</f>
        <v>0</v>
      </c>
      <c r="AC481" s="50">
        <f t="shared" si="7"/>
        <v>5</v>
      </c>
      <c r="AD481" s="50">
        <f>[1]集計FORM!EK481</f>
        <v>311</v>
      </c>
      <c r="AE481" s="50">
        <f>[1]集計FORM!EL481</f>
        <v>1952</v>
      </c>
      <c r="AF481" s="50">
        <f>[1]集計FORM!EM481</f>
        <v>1236</v>
      </c>
      <c r="AG481" s="50">
        <f>[1]集計FORM!EO481</f>
        <v>8.9</v>
      </c>
      <c r="AH481" s="50">
        <f>[1]集計FORM!EP481</f>
        <v>55.8</v>
      </c>
      <c r="AI481" s="50">
        <f>[1]集計FORM!EQ481</f>
        <v>35.299999999999997</v>
      </c>
      <c r="AJ481" s="48">
        <f>[1]集計FORM!ER481</f>
        <v>51.1</v>
      </c>
      <c r="AK481" s="50">
        <f>[1]集計FORM!ES481</f>
        <v>0</v>
      </c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  <c r="DH481" s="50"/>
      <c r="DI481" s="50"/>
      <c r="DJ481" s="50"/>
      <c r="DK481" s="50"/>
      <c r="DL481" s="50"/>
      <c r="DM481" s="50"/>
      <c r="DN481" s="50"/>
      <c r="DO481" s="50"/>
      <c r="DP481" s="50"/>
      <c r="DQ481" s="50"/>
      <c r="DR481" s="50"/>
      <c r="DS481" s="50"/>
      <c r="DT481" s="50"/>
      <c r="DU481" s="50"/>
      <c r="DV481" s="50"/>
      <c r="DW481" s="50"/>
      <c r="DX481" s="50"/>
      <c r="DY481" s="50"/>
      <c r="DZ481" s="50"/>
      <c r="EA481" s="50"/>
      <c r="EB481" s="50"/>
      <c r="EC481" s="50"/>
      <c r="ED481" s="50"/>
      <c r="EE481" s="50"/>
      <c r="EF481" s="50"/>
      <c r="EG481" s="50"/>
      <c r="EH481" s="50"/>
      <c r="EI481" s="50"/>
      <c r="EJ481" s="50"/>
      <c r="EK481" s="50"/>
      <c r="EL481" s="50"/>
      <c r="EM481" s="50"/>
      <c r="EN481" s="50"/>
      <c r="EO481" s="50"/>
      <c r="EP481" s="50"/>
      <c r="EQ481" s="50"/>
      <c r="ER481" s="48"/>
      <c r="ES481" s="50"/>
    </row>
    <row r="482" spans="1:149" x14ac:dyDescent="0.15">
      <c r="A482" s="44" t="s">
        <v>819</v>
      </c>
      <c r="B482" s="44" t="s">
        <v>341</v>
      </c>
      <c r="C482" s="44" t="s">
        <v>564</v>
      </c>
      <c r="D482">
        <v>0</v>
      </c>
      <c r="E482" s="50">
        <f>[1]集計FORM!E482</f>
        <v>14970</v>
      </c>
      <c r="F482" s="50">
        <f>[1]集計FORM!F482</f>
        <v>448</v>
      </c>
      <c r="G482" s="50">
        <f>[1]集計FORM!L482</f>
        <v>607</v>
      </c>
      <c r="H482" s="50">
        <f>[1]集計FORM!R482</f>
        <v>655</v>
      </c>
      <c r="I482" s="50">
        <f>[1]集計FORM!X482</f>
        <v>716</v>
      </c>
      <c r="J482" s="50">
        <f>[1]集計FORM!AD482</f>
        <v>815</v>
      </c>
      <c r="K482" s="50">
        <f>[1]集計FORM!AJ482</f>
        <v>550</v>
      </c>
      <c r="L482" s="50">
        <f>[1]集計FORM!AP482</f>
        <v>621</v>
      </c>
      <c r="M482" s="50">
        <f>[1]集計FORM!AV482</f>
        <v>683</v>
      </c>
      <c r="N482" s="50">
        <f>[1]集計FORM!BB482</f>
        <v>873</v>
      </c>
      <c r="O482" s="50">
        <f>[1]集計FORM!BH482</f>
        <v>1174</v>
      </c>
      <c r="P482" s="50">
        <f>[1]集計FORM!BN482</f>
        <v>998</v>
      </c>
      <c r="Q482" s="50">
        <f>[1]集計FORM!BT482</f>
        <v>1079</v>
      </c>
      <c r="R482" s="50">
        <f>[1]集計FORM!BZ482</f>
        <v>871</v>
      </c>
      <c r="S482" s="50">
        <f>[1]集計FORM!CF482</f>
        <v>920</v>
      </c>
      <c r="T482" s="50">
        <f>[1]集計FORM!CL482</f>
        <v>1228</v>
      </c>
      <c r="U482" s="50">
        <f>[1]集計FORM!CR482</f>
        <v>1035</v>
      </c>
      <c r="V482" s="50">
        <f>[1]集計FORM!CX482</f>
        <v>794</v>
      </c>
      <c r="W482" s="50">
        <f>[1]集計FORM!DD482</f>
        <v>527</v>
      </c>
      <c r="X482" s="50">
        <f>[1]集計FORM!DJ482</f>
        <v>270</v>
      </c>
      <c r="Y482" s="50">
        <f>[1]集計FORM!DP482</f>
        <v>83</v>
      </c>
      <c r="Z482" s="50">
        <f>[1]集計FORM!DV482</f>
        <v>21</v>
      </c>
      <c r="AA482" s="50">
        <f>[1]集計FORM!EB482</f>
        <v>2</v>
      </c>
      <c r="AB482" s="50">
        <f>[1]集計FORM!EH482</f>
        <v>0</v>
      </c>
      <c r="AC482" s="50">
        <f t="shared" si="7"/>
        <v>23</v>
      </c>
      <c r="AD482" s="50">
        <f>[1]集計FORM!EK482</f>
        <v>1710</v>
      </c>
      <c r="AE482" s="50">
        <f>[1]集計FORM!EL482</f>
        <v>8380</v>
      </c>
      <c r="AF482" s="50">
        <f>[1]集計FORM!EM482</f>
        <v>4880</v>
      </c>
      <c r="AG482" s="50">
        <f>[1]集計FORM!EO482</f>
        <v>11.4</v>
      </c>
      <c r="AH482" s="50">
        <f>[1]集計FORM!EP482</f>
        <v>56</v>
      </c>
      <c r="AI482" s="50">
        <f>[1]集計FORM!EQ482</f>
        <v>32.6</v>
      </c>
      <c r="AJ482" s="48">
        <f>[1]集計FORM!ER482</f>
        <v>49.3</v>
      </c>
      <c r="AK482" s="50">
        <f>[1]集計FORM!ES482</f>
        <v>107</v>
      </c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  <c r="DA482" s="50"/>
      <c r="DB482" s="50"/>
      <c r="DC482" s="50"/>
      <c r="DD482" s="50"/>
      <c r="DE482" s="50"/>
      <c r="DF482" s="50"/>
      <c r="DG482" s="50"/>
      <c r="DH482" s="50"/>
      <c r="DI482" s="50"/>
      <c r="DJ482" s="50"/>
      <c r="DK482" s="50"/>
      <c r="DL482" s="50"/>
      <c r="DM482" s="50"/>
      <c r="DN482" s="50"/>
      <c r="DO482" s="50"/>
      <c r="DP482" s="50"/>
      <c r="DQ482" s="50"/>
      <c r="DR482" s="50"/>
      <c r="DS482" s="50"/>
      <c r="DT482" s="50"/>
      <c r="DU482" s="50"/>
      <c r="DV482" s="50"/>
      <c r="DW482" s="50"/>
      <c r="DX482" s="50"/>
      <c r="DY482" s="50"/>
      <c r="DZ482" s="50"/>
      <c r="EA482" s="50"/>
      <c r="EB482" s="50"/>
      <c r="EC482" s="50"/>
      <c r="ED482" s="50"/>
      <c r="EE482" s="50"/>
      <c r="EF482" s="50"/>
      <c r="EG482" s="50"/>
      <c r="EH482" s="50"/>
      <c r="EI482" s="50"/>
      <c r="EJ482" s="50"/>
      <c r="EK482" s="50"/>
      <c r="EL482" s="50"/>
      <c r="EM482" s="50"/>
      <c r="EN482" s="50"/>
      <c r="EO482" s="50"/>
      <c r="EP482" s="50"/>
      <c r="EQ482" s="50"/>
      <c r="ER482" s="48"/>
      <c r="ES482" s="50"/>
    </row>
    <row r="483" spans="1:149" x14ac:dyDescent="0.15">
      <c r="A483" s="44" t="s">
        <v>819</v>
      </c>
      <c r="B483" s="44" t="s">
        <v>341</v>
      </c>
      <c r="C483" s="44" t="s">
        <v>564</v>
      </c>
      <c r="D483">
        <v>1</v>
      </c>
      <c r="E483" s="50">
        <f>[1]集計FORM!E483</f>
        <v>6992</v>
      </c>
      <c r="F483" s="50">
        <f>[1]集計FORM!F483</f>
        <v>223</v>
      </c>
      <c r="G483" s="50">
        <f>[1]集計FORM!L483</f>
        <v>302</v>
      </c>
      <c r="H483" s="50">
        <f>[1]集計FORM!R483</f>
        <v>352</v>
      </c>
      <c r="I483" s="50">
        <f>[1]集計FORM!X483</f>
        <v>366</v>
      </c>
      <c r="J483" s="50">
        <f>[1]集計FORM!AD483</f>
        <v>424</v>
      </c>
      <c r="K483" s="50">
        <f>[1]集計FORM!AJ483</f>
        <v>269</v>
      </c>
      <c r="L483" s="50">
        <f>[1]集計FORM!AP483</f>
        <v>325</v>
      </c>
      <c r="M483" s="50">
        <f>[1]集計FORM!AV483</f>
        <v>311</v>
      </c>
      <c r="N483" s="50">
        <f>[1]集計FORM!BB483</f>
        <v>404</v>
      </c>
      <c r="O483" s="50">
        <f>[1]集計FORM!BH483</f>
        <v>576</v>
      </c>
      <c r="P483" s="50">
        <f>[1]集計FORM!BN483</f>
        <v>481</v>
      </c>
      <c r="Q483" s="50">
        <f>[1]集計FORM!BT483</f>
        <v>518</v>
      </c>
      <c r="R483" s="50">
        <f>[1]集計FORM!BZ483</f>
        <v>408</v>
      </c>
      <c r="S483" s="50">
        <f>[1]集計FORM!CF483</f>
        <v>450</v>
      </c>
      <c r="T483" s="50">
        <f>[1]集計FORM!CL483</f>
        <v>544</v>
      </c>
      <c r="U483" s="50">
        <f>[1]集計FORM!CR483</f>
        <v>448</v>
      </c>
      <c r="V483" s="50">
        <f>[1]集計FORM!CX483</f>
        <v>330</v>
      </c>
      <c r="W483" s="50">
        <f>[1]集計FORM!DD483</f>
        <v>178</v>
      </c>
      <c r="X483" s="50">
        <f>[1]集計FORM!DJ483</f>
        <v>71</v>
      </c>
      <c r="Y483" s="50">
        <f>[1]集計FORM!DP483</f>
        <v>12</v>
      </c>
      <c r="Z483" s="50">
        <f>[1]集計FORM!DV483</f>
        <v>0</v>
      </c>
      <c r="AA483" s="50">
        <f>[1]集計FORM!EB483</f>
        <v>0</v>
      </c>
      <c r="AB483" s="50">
        <f>[1]集計FORM!EH483</f>
        <v>0</v>
      </c>
      <c r="AC483" s="50">
        <f t="shared" si="7"/>
        <v>0</v>
      </c>
      <c r="AD483" s="50">
        <f>[1]集計FORM!EK483</f>
        <v>877</v>
      </c>
      <c r="AE483" s="50">
        <f>[1]集計FORM!EL483</f>
        <v>4082</v>
      </c>
      <c r="AF483" s="50">
        <f>[1]集計FORM!EM483</f>
        <v>2033</v>
      </c>
      <c r="AG483" s="50">
        <f>[1]集計FORM!EO483</f>
        <v>12.5</v>
      </c>
      <c r="AH483" s="50">
        <f>[1]集計FORM!EP483</f>
        <v>58.4</v>
      </c>
      <c r="AI483" s="50">
        <f>[1]集計FORM!EQ483</f>
        <v>29.1</v>
      </c>
      <c r="AJ483" s="48">
        <f>[1]集計FORM!ER483</f>
        <v>47.1</v>
      </c>
      <c r="AK483" s="50">
        <f>[1]集計FORM!ES483</f>
        <v>0</v>
      </c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0"/>
      <c r="DA483" s="50"/>
      <c r="DB483" s="50"/>
      <c r="DC483" s="50"/>
      <c r="DD483" s="50"/>
      <c r="DE483" s="50"/>
      <c r="DF483" s="50"/>
      <c r="DG483" s="50"/>
      <c r="DH483" s="50"/>
      <c r="DI483" s="50"/>
      <c r="DJ483" s="50"/>
      <c r="DK483" s="50"/>
      <c r="DL483" s="50"/>
      <c r="DM483" s="50"/>
      <c r="DN483" s="50"/>
      <c r="DO483" s="50"/>
      <c r="DP483" s="50"/>
      <c r="DQ483" s="50"/>
      <c r="DR483" s="50"/>
      <c r="DS483" s="50"/>
      <c r="DT483" s="50"/>
      <c r="DU483" s="50"/>
      <c r="DV483" s="50"/>
      <c r="DW483" s="50"/>
      <c r="DX483" s="50"/>
      <c r="DY483" s="50"/>
      <c r="DZ483" s="50"/>
      <c r="EA483" s="50"/>
      <c r="EB483" s="50"/>
      <c r="EC483" s="50"/>
      <c r="ED483" s="50"/>
      <c r="EE483" s="50"/>
      <c r="EF483" s="50"/>
      <c r="EG483" s="50"/>
      <c r="EH483" s="50"/>
      <c r="EI483" s="50"/>
      <c r="EJ483" s="50"/>
      <c r="EK483" s="50"/>
      <c r="EL483" s="50"/>
      <c r="EM483" s="50"/>
      <c r="EN483" s="50"/>
      <c r="EO483" s="50"/>
      <c r="EP483" s="50"/>
      <c r="EQ483" s="50"/>
      <c r="ER483" s="48"/>
      <c r="ES483" s="50"/>
    </row>
    <row r="484" spans="1:149" x14ac:dyDescent="0.15">
      <c r="A484" s="44" t="s">
        <v>819</v>
      </c>
      <c r="B484" s="44" t="s">
        <v>341</v>
      </c>
      <c r="C484" s="44" t="s">
        <v>564</v>
      </c>
      <c r="D484">
        <v>2</v>
      </c>
      <c r="E484" s="50">
        <f>[1]集計FORM!E484</f>
        <v>7978</v>
      </c>
      <c r="F484" s="50">
        <f>[1]集計FORM!F484</f>
        <v>225</v>
      </c>
      <c r="G484" s="50">
        <f>[1]集計FORM!L484</f>
        <v>305</v>
      </c>
      <c r="H484" s="50">
        <f>[1]集計FORM!R484</f>
        <v>303</v>
      </c>
      <c r="I484" s="50">
        <f>[1]集計FORM!X484</f>
        <v>350</v>
      </c>
      <c r="J484" s="50">
        <f>[1]集計FORM!AD484</f>
        <v>391</v>
      </c>
      <c r="K484" s="50">
        <f>[1]集計FORM!AJ484</f>
        <v>281</v>
      </c>
      <c r="L484" s="50">
        <f>[1]集計FORM!AP484</f>
        <v>296</v>
      </c>
      <c r="M484" s="50">
        <f>[1]集計FORM!AV484</f>
        <v>372</v>
      </c>
      <c r="N484" s="50">
        <f>[1]集計FORM!BB484</f>
        <v>469</v>
      </c>
      <c r="O484" s="50">
        <f>[1]集計FORM!BH484</f>
        <v>598</v>
      </c>
      <c r="P484" s="50">
        <f>[1]集計FORM!BN484</f>
        <v>517</v>
      </c>
      <c r="Q484" s="50">
        <f>[1]集計FORM!BT484</f>
        <v>561</v>
      </c>
      <c r="R484" s="50">
        <f>[1]集計FORM!BZ484</f>
        <v>463</v>
      </c>
      <c r="S484" s="50">
        <f>[1]集計FORM!CF484</f>
        <v>470</v>
      </c>
      <c r="T484" s="50">
        <f>[1]集計FORM!CL484</f>
        <v>684</v>
      </c>
      <c r="U484" s="50">
        <f>[1]集計FORM!CR484</f>
        <v>587</v>
      </c>
      <c r="V484" s="50">
        <f>[1]集計FORM!CX484</f>
        <v>464</v>
      </c>
      <c r="W484" s="50">
        <f>[1]集計FORM!DD484</f>
        <v>349</v>
      </c>
      <c r="X484" s="50">
        <f>[1]集計FORM!DJ484</f>
        <v>199</v>
      </c>
      <c r="Y484" s="50">
        <f>[1]集計FORM!DP484</f>
        <v>71</v>
      </c>
      <c r="Z484" s="50">
        <f>[1]集計FORM!DV484</f>
        <v>21</v>
      </c>
      <c r="AA484" s="50">
        <f>[1]集計FORM!EB484</f>
        <v>2</v>
      </c>
      <c r="AB484" s="50">
        <f>[1]集計FORM!EH484</f>
        <v>0</v>
      </c>
      <c r="AC484" s="50">
        <f t="shared" si="7"/>
        <v>23</v>
      </c>
      <c r="AD484" s="50">
        <f>[1]集計FORM!EK484</f>
        <v>833</v>
      </c>
      <c r="AE484" s="50">
        <f>[1]集計FORM!EL484</f>
        <v>4298</v>
      </c>
      <c r="AF484" s="50">
        <f>[1]集計FORM!EM484</f>
        <v>2847</v>
      </c>
      <c r="AG484" s="50">
        <f>[1]集計FORM!EO484</f>
        <v>10.4</v>
      </c>
      <c r="AH484" s="50">
        <f>[1]集計FORM!EP484</f>
        <v>53.9</v>
      </c>
      <c r="AI484" s="50">
        <f>[1]集計FORM!EQ484</f>
        <v>35.700000000000003</v>
      </c>
      <c r="AJ484" s="48">
        <f>[1]集計FORM!ER484</f>
        <v>51.2</v>
      </c>
      <c r="AK484" s="50">
        <f>[1]集計FORM!ES484</f>
        <v>0</v>
      </c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  <c r="DA484" s="50"/>
      <c r="DB484" s="50"/>
      <c r="DC484" s="50"/>
      <c r="DD484" s="50"/>
      <c r="DE484" s="50"/>
      <c r="DF484" s="50"/>
      <c r="DG484" s="50"/>
      <c r="DH484" s="50"/>
      <c r="DI484" s="50"/>
      <c r="DJ484" s="50"/>
      <c r="DK484" s="50"/>
      <c r="DL484" s="50"/>
      <c r="DM484" s="50"/>
      <c r="DN484" s="50"/>
      <c r="DO484" s="50"/>
      <c r="DP484" s="50"/>
      <c r="DQ484" s="50"/>
      <c r="DR484" s="50"/>
      <c r="DS484" s="50"/>
      <c r="DT484" s="50"/>
      <c r="DU484" s="50"/>
      <c r="DV484" s="50"/>
      <c r="DW484" s="50"/>
      <c r="DX484" s="50"/>
      <c r="DY484" s="50"/>
      <c r="DZ484" s="50"/>
      <c r="EA484" s="50"/>
      <c r="EB484" s="50"/>
      <c r="EC484" s="50"/>
      <c r="ED484" s="50"/>
      <c r="EE484" s="50"/>
      <c r="EF484" s="50"/>
      <c r="EG484" s="50"/>
      <c r="EH484" s="50"/>
      <c r="EI484" s="50"/>
      <c r="EJ484" s="50"/>
      <c r="EK484" s="50"/>
      <c r="EL484" s="50"/>
      <c r="EM484" s="50"/>
      <c r="EN484" s="50"/>
      <c r="EO484" s="50"/>
      <c r="EP484" s="50"/>
      <c r="EQ484" s="50"/>
      <c r="ER484" s="48"/>
      <c r="ES484" s="50"/>
    </row>
    <row r="485" spans="1:149" x14ac:dyDescent="0.15">
      <c r="A485" s="44" t="s">
        <v>820</v>
      </c>
      <c r="B485" s="44" t="s">
        <v>342</v>
      </c>
      <c r="C485" s="44" t="s">
        <v>565</v>
      </c>
      <c r="D485">
        <v>0</v>
      </c>
      <c r="E485" s="50">
        <f>[1]集計FORM!E485</f>
        <v>2164</v>
      </c>
      <c r="F485" s="50">
        <f>[1]集計FORM!F485</f>
        <v>67</v>
      </c>
      <c r="G485" s="50">
        <f>[1]集計FORM!L485</f>
        <v>66</v>
      </c>
      <c r="H485" s="50">
        <f>[1]集計FORM!R485</f>
        <v>97</v>
      </c>
      <c r="I485" s="50">
        <f>[1]集計FORM!X485</f>
        <v>98</v>
      </c>
      <c r="J485" s="50">
        <f>[1]集計FORM!AD485</f>
        <v>84</v>
      </c>
      <c r="K485" s="50">
        <f>[1]集計FORM!AJ485</f>
        <v>75</v>
      </c>
      <c r="L485" s="50">
        <f>[1]集計FORM!AP485</f>
        <v>85</v>
      </c>
      <c r="M485" s="50">
        <f>[1]集計FORM!AV485</f>
        <v>120</v>
      </c>
      <c r="N485" s="50">
        <f>[1]集計FORM!BB485</f>
        <v>138</v>
      </c>
      <c r="O485" s="50">
        <f>[1]集計FORM!BH485</f>
        <v>181</v>
      </c>
      <c r="P485" s="50">
        <f>[1]集計FORM!BN485</f>
        <v>141</v>
      </c>
      <c r="Q485" s="50">
        <f>[1]集計FORM!BT485</f>
        <v>148</v>
      </c>
      <c r="R485" s="50">
        <f>[1]集計FORM!BZ485</f>
        <v>141</v>
      </c>
      <c r="S485" s="50">
        <f>[1]集計FORM!CF485</f>
        <v>169</v>
      </c>
      <c r="T485" s="50">
        <f>[1]集計FORM!CL485</f>
        <v>204</v>
      </c>
      <c r="U485" s="50">
        <f>[1]集計FORM!CR485</f>
        <v>126</v>
      </c>
      <c r="V485" s="50">
        <f>[1]集計FORM!CX485</f>
        <v>105</v>
      </c>
      <c r="W485" s="50">
        <f>[1]集計FORM!DD485</f>
        <v>63</v>
      </c>
      <c r="X485" s="50">
        <f>[1]集計FORM!DJ485</f>
        <v>43</v>
      </c>
      <c r="Y485" s="50">
        <f>[1]集計FORM!DP485</f>
        <v>13</v>
      </c>
      <c r="Z485" s="50">
        <f>[1]集計FORM!DV485</f>
        <v>0</v>
      </c>
      <c r="AA485" s="50">
        <f>[1]集計FORM!EB485</f>
        <v>0</v>
      </c>
      <c r="AB485" s="50">
        <f>[1]集計FORM!EH485</f>
        <v>0</v>
      </c>
      <c r="AC485" s="50">
        <f t="shared" si="7"/>
        <v>0</v>
      </c>
      <c r="AD485" s="50">
        <f>[1]集計FORM!EK485</f>
        <v>230</v>
      </c>
      <c r="AE485" s="50">
        <f>[1]集計FORM!EL485</f>
        <v>1211</v>
      </c>
      <c r="AF485" s="50">
        <f>[1]集計FORM!EM485</f>
        <v>723</v>
      </c>
      <c r="AG485" s="50">
        <f>[1]集計FORM!EO485</f>
        <v>10.6</v>
      </c>
      <c r="AH485" s="50">
        <f>[1]集計FORM!EP485</f>
        <v>56</v>
      </c>
      <c r="AI485" s="50">
        <f>[1]集計FORM!EQ485</f>
        <v>33.4</v>
      </c>
      <c r="AJ485" s="48">
        <f>[1]集計FORM!ER485</f>
        <v>50</v>
      </c>
      <c r="AK485" s="50">
        <f>[1]集計FORM!ES485</f>
        <v>99</v>
      </c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  <c r="DH485" s="50"/>
      <c r="DI485" s="50"/>
      <c r="DJ485" s="50"/>
      <c r="DK485" s="50"/>
      <c r="DL485" s="50"/>
      <c r="DM485" s="50"/>
      <c r="DN485" s="50"/>
      <c r="DO485" s="50"/>
      <c r="DP485" s="50"/>
      <c r="DQ485" s="50"/>
      <c r="DR485" s="50"/>
      <c r="DS485" s="50"/>
      <c r="DT485" s="50"/>
      <c r="DU485" s="50"/>
      <c r="DV485" s="50"/>
      <c r="DW485" s="50"/>
      <c r="DX485" s="50"/>
      <c r="DY485" s="50"/>
      <c r="DZ485" s="50"/>
      <c r="EA485" s="50"/>
      <c r="EB485" s="50"/>
      <c r="EC485" s="50"/>
      <c r="ED485" s="50"/>
      <c r="EE485" s="50"/>
      <c r="EF485" s="50"/>
      <c r="EG485" s="50"/>
      <c r="EH485" s="50"/>
      <c r="EI485" s="50"/>
      <c r="EJ485" s="50"/>
      <c r="EK485" s="50"/>
      <c r="EL485" s="50"/>
      <c r="EM485" s="50"/>
      <c r="EN485" s="50"/>
      <c r="EO485" s="50"/>
      <c r="EP485" s="50"/>
      <c r="EQ485" s="50"/>
      <c r="ER485" s="48"/>
      <c r="ES485" s="50"/>
    </row>
    <row r="486" spans="1:149" x14ac:dyDescent="0.15">
      <c r="A486" s="44" t="s">
        <v>820</v>
      </c>
      <c r="B486" s="44" t="s">
        <v>342</v>
      </c>
      <c r="C486" s="44" t="s">
        <v>565</v>
      </c>
      <c r="D486">
        <v>1</v>
      </c>
      <c r="E486" s="50">
        <f>[1]集計FORM!E486</f>
        <v>1060</v>
      </c>
      <c r="F486" s="50">
        <f>[1]集計FORM!F486</f>
        <v>27</v>
      </c>
      <c r="G486" s="50">
        <f>[1]集計FORM!L486</f>
        <v>35</v>
      </c>
      <c r="H486" s="50">
        <f>[1]集計FORM!R486</f>
        <v>47</v>
      </c>
      <c r="I486" s="50">
        <f>[1]集計FORM!X486</f>
        <v>51</v>
      </c>
      <c r="J486" s="50">
        <f>[1]集計FORM!AD486</f>
        <v>43</v>
      </c>
      <c r="K486" s="50">
        <f>[1]集計FORM!AJ486</f>
        <v>39</v>
      </c>
      <c r="L486" s="50">
        <f>[1]集計FORM!AP486</f>
        <v>44</v>
      </c>
      <c r="M486" s="50">
        <f>[1]集計FORM!AV486</f>
        <v>62</v>
      </c>
      <c r="N486" s="50">
        <f>[1]集計FORM!BB486</f>
        <v>74</v>
      </c>
      <c r="O486" s="50">
        <f>[1]集計FORM!BH486</f>
        <v>88</v>
      </c>
      <c r="P486" s="50">
        <f>[1]集計FORM!BN486</f>
        <v>86</v>
      </c>
      <c r="Q486" s="50">
        <f>[1]集計FORM!BT486</f>
        <v>78</v>
      </c>
      <c r="R486" s="50">
        <f>[1]集計FORM!BZ486</f>
        <v>74</v>
      </c>
      <c r="S486" s="50">
        <f>[1]集計FORM!CF486</f>
        <v>76</v>
      </c>
      <c r="T486" s="50">
        <f>[1]集計FORM!CL486</f>
        <v>97</v>
      </c>
      <c r="U486" s="50">
        <f>[1]集計FORM!CR486</f>
        <v>60</v>
      </c>
      <c r="V486" s="50">
        <f>[1]集計FORM!CX486</f>
        <v>44</v>
      </c>
      <c r="W486" s="50">
        <f>[1]集計FORM!DD486</f>
        <v>24</v>
      </c>
      <c r="X486" s="50">
        <f>[1]集計FORM!DJ486</f>
        <v>10</v>
      </c>
      <c r="Y486" s="50">
        <f>[1]集計FORM!DP486</f>
        <v>1</v>
      </c>
      <c r="Z486" s="50">
        <f>[1]集計FORM!DV486</f>
        <v>0</v>
      </c>
      <c r="AA486" s="50">
        <f>[1]集計FORM!EB486</f>
        <v>0</v>
      </c>
      <c r="AB486" s="50">
        <f>[1]集計FORM!EH486</f>
        <v>0</v>
      </c>
      <c r="AC486" s="50">
        <f t="shared" si="7"/>
        <v>0</v>
      </c>
      <c r="AD486" s="50">
        <f>[1]集計FORM!EK486</f>
        <v>109</v>
      </c>
      <c r="AE486" s="50">
        <f>[1]集計FORM!EL486</f>
        <v>639</v>
      </c>
      <c r="AF486" s="50">
        <f>[1]集計FORM!EM486</f>
        <v>312</v>
      </c>
      <c r="AG486" s="50">
        <f>[1]集計FORM!EO486</f>
        <v>10.3</v>
      </c>
      <c r="AH486" s="50">
        <f>[1]集計FORM!EP486</f>
        <v>60.3</v>
      </c>
      <c r="AI486" s="50">
        <f>[1]集計FORM!EQ486</f>
        <v>29.4</v>
      </c>
      <c r="AJ486" s="48">
        <f>[1]集計FORM!ER486</f>
        <v>48.6</v>
      </c>
      <c r="AK486" s="50">
        <f>[1]集計FORM!ES486</f>
        <v>0</v>
      </c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  <c r="DK486" s="50"/>
      <c r="DL486" s="50"/>
      <c r="DM486" s="50"/>
      <c r="DN486" s="50"/>
      <c r="DO486" s="50"/>
      <c r="DP486" s="50"/>
      <c r="DQ486" s="50"/>
      <c r="DR486" s="50"/>
      <c r="DS486" s="50"/>
      <c r="DT486" s="50"/>
      <c r="DU486" s="50"/>
      <c r="DV486" s="50"/>
      <c r="DW486" s="50"/>
      <c r="DX486" s="50"/>
      <c r="DY486" s="50"/>
      <c r="DZ486" s="50"/>
      <c r="EA486" s="50"/>
      <c r="EB486" s="50"/>
      <c r="EC486" s="50"/>
      <c r="ED486" s="50"/>
      <c r="EE486" s="50"/>
      <c r="EF486" s="50"/>
      <c r="EG486" s="50"/>
      <c r="EH486" s="50"/>
      <c r="EI486" s="50"/>
      <c r="EJ486" s="50"/>
      <c r="EK486" s="50"/>
      <c r="EL486" s="50"/>
      <c r="EM486" s="50"/>
      <c r="EN486" s="50"/>
      <c r="EO486" s="50"/>
      <c r="EP486" s="50"/>
      <c r="EQ486" s="50"/>
      <c r="ER486" s="48"/>
      <c r="ES486" s="50"/>
    </row>
    <row r="487" spans="1:149" x14ac:dyDescent="0.15">
      <c r="A487" s="44" t="s">
        <v>820</v>
      </c>
      <c r="B487" s="44" t="s">
        <v>342</v>
      </c>
      <c r="C487" s="44" t="s">
        <v>565</v>
      </c>
      <c r="D487">
        <v>2</v>
      </c>
      <c r="E487" s="50">
        <f>[1]集計FORM!E487</f>
        <v>1104</v>
      </c>
      <c r="F487" s="50">
        <f>[1]集計FORM!F487</f>
        <v>40</v>
      </c>
      <c r="G487" s="50">
        <f>[1]集計FORM!L487</f>
        <v>31</v>
      </c>
      <c r="H487" s="50">
        <f>[1]集計FORM!R487</f>
        <v>50</v>
      </c>
      <c r="I487" s="50">
        <f>[1]集計FORM!X487</f>
        <v>47</v>
      </c>
      <c r="J487" s="50">
        <f>[1]集計FORM!AD487</f>
        <v>41</v>
      </c>
      <c r="K487" s="50">
        <f>[1]集計FORM!AJ487</f>
        <v>36</v>
      </c>
      <c r="L487" s="50">
        <f>[1]集計FORM!AP487</f>
        <v>41</v>
      </c>
      <c r="M487" s="50">
        <f>[1]集計FORM!AV487</f>
        <v>58</v>
      </c>
      <c r="N487" s="50">
        <f>[1]集計FORM!BB487</f>
        <v>64</v>
      </c>
      <c r="O487" s="50">
        <f>[1]集計FORM!BH487</f>
        <v>93</v>
      </c>
      <c r="P487" s="50">
        <f>[1]集計FORM!BN487</f>
        <v>55</v>
      </c>
      <c r="Q487" s="50">
        <f>[1]集計FORM!BT487</f>
        <v>70</v>
      </c>
      <c r="R487" s="50">
        <f>[1]集計FORM!BZ487</f>
        <v>67</v>
      </c>
      <c r="S487" s="50">
        <f>[1]集計FORM!CF487</f>
        <v>93</v>
      </c>
      <c r="T487" s="50">
        <f>[1]集計FORM!CL487</f>
        <v>107</v>
      </c>
      <c r="U487" s="50">
        <f>[1]集計FORM!CR487</f>
        <v>66</v>
      </c>
      <c r="V487" s="50">
        <f>[1]集計FORM!CX487</f>
        <v>61</v>
      </c>
      <c r="W487" s="50">
        <f>[1]集計FORM!DD487</f>
        <v>39</v>
      </c>
      <c r="X487" s="50">
        <f>[1]集計FORM!DJ487</f>
        <v>33</v>
      </c>
      <c r="Y487" s="50">
        <f>[1]集計FORM!DP487</f>
        <v>12</v>
      </c>
      <c r="Z487" s="50">
        <f>[1]集計FORM!DV487</f>
        <v>0</v>
      </c>
      <c r="AA487" s="50">
        <f>[1]集計FORM!EB487</f>
        <v>0</v>
      </c>
      <c r="AB487" s="50">
        <f>[1]集計FORM!EH487</f>
        <v>0</v>
      </c>
      <c r="AC487" s="50">
        <f t="shared" si="7"/>
        <v>0</v>
      </c>
      <c r="AD487" s="50">
        <f>[1]集計FORM!EK487</f>
        <v>121</v>
      </c>
      <c r="AE487" s="50">
        <f>[1]集計FORM!EL487</f>
        <v>572</v>
      </c>
      <c r="AF487" s="50">
        <f>[1]集計FORM!EM487</f>
        <v>411</v>
      </c>
      <c r="AG487" s="50">
        <f>[1]集計FORM!EO487</f>
        <v>11</v>
      </c>
      <c r="AH487" s="50">
        <f>[1]集計FORM!EP487</f>
        <v>51.8</v>
      </c>
      <c r="AI487" s="50">
        <f>[1]集計FORM!EQ487</f>
        <v>37.200000000000003</v>
      </c>
      <c r="AJ487" s="48">
        <f>[1]集計FORM!ER487</f>
        <v>51.3</v>
      </c>
      <c r="AK487" s="50">
        <f>[1]集計FORM!ES487</f>
        <v>0</v>
      </c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  <c r="DK487" s="50"/>
      <c r="DL487" s="50"/>
      <c r="DM487" s="50"/>
      <c r="DN487" s="50"/>
      <c r="DO487" s="50"/>
      <c r="DP487" s="50"/>
      <c r="DQ487" s="50"/>
      <c r="DR487" s="50"/>
      <c r="DS487" s="50"/>
      <c r="DT487" s="50"/>
      <c r="DU487" s="50"/>
      <c r="DV487" s="50"/>
      <c r="DW487" s="50"/>
      <c r="DX487" s="50"/>
      <c r="DY487" s="50"/>
      <c r="DZ487" s="50"/>
      <c r="EA487" s="50"/>
      <c r="EB487" s="50"/>
      <c r="EC487" s="50"/>
      <c r="ED487" s="50"/>
      <c r="EE487" s="50"/>
      <c r="EF487" s="50"/>
      <c r="EG487" s="50"/>
      <c r="EH487" s="50"/>
      <c r="EI487" s="50"/>
      <c r="EJ487" s="50"/>
      <c r="EK487" s="50"/>
      <c r="EL487" s="50"/>
      <c r="EM487" s="50"/>
      <c r="EN487" s="50"/>
      <c r="EO487" s="50"/>
      <c r="EP487" s="50"/>
      <c r="EQ487" s="50"/>
      <c r="ER487" s="48"/>
      <c r="ES487" s="50"/>
    </row>
    <row r="488" spans="1:149" x14ac:dyDescent="0.15">
      <c r="A488" s="44" t="s">
        <v>821</v>
      </c>
      <c r="B488" s="44" t="s">
        <v>343</v>
      </c>
      <c r="C488" s="44" t="s">
        <v>566</v>
      </c>
      <c r="D488">
        <v>0</v>
      </c>
      <c r="E488" s="50">
        <f>[1]集計FORM!E488</f>
        <v>4767</v>
      </c>
      <c r="F488" s="50">
        <f>[1]集計FORM!F488</f>
        <v>89</v>
      </c>
      <c r="G488" s="50">
        <f>[1]集計FORM!L488</f>
        <v>109</v>
      </c>
      <c r="H488" s="50">
        <f>[1]集計FORM!R488</f>
        <v>169</v>
      </c>
      <c r="I488" s="50">
        <f>[1]集計FORM!X488</f>
        <v>178</v>
      </c>
      <c r="J488" s="50">
        <f>[1]集計FORM!AD488</f>
        <v>130</v>
      </c>
      <c r="K488" s="50">
        <f>[1]集計FORM!AJ488</f>
        <v>121</v>
      </c>
      <c r="L488" s="50">
        <f>[1]集計FORM!AP488</f>
        <v>148</v>
      </c>
      <c r="M488" s="50">
        <f>[1]集計FORM!AV488</f>
        <v>143</v>
      </c>
      <c r="N488" s="50">
        <f>[1]集計FORM!BB488</f>
        <v>215</v>
      </c>
      <c r="O488" s="50">
        <f>[1]集計FORM!BH488</f>
        <v>295</v>
      </c>
      <c r="P488" s="50">
        <f>[1]集計FORM!BN488</f>
        <v>296</v>
      </c>
      <c r="Q488" s="50">
        <f>[1]集計FORM!BT488</f>
        <v>329</v>
      </c>
      <c r="R488" s="50">
        <f>[1]集計FORM!BZ488</f>
        <v>380</v>
      </c>
      <c r="S488" s="50">
        <f>[1]集計FORM!CF488</f>
        <v>440</v>
      </c>
      <c r="T488" s="50">
        <f>[1]集計FORM!CL488</f>
        <v>492</v>
      </c>
      <c r="U488" s="50">
        <f>[1]集計FORM!CR488</f>
        <v>386</v>
      </c>
      <c r="V488" s="50">
        <f>[1]集計FORM!CX488</f>
        <v>334</v>
      </c>
      <c r="W488" s="50">
        <f>[1]集計FORM!DD488</f>
        <v>292</v>
      </c>
      <c r="X488" s="50">
        <f>[1]集計FORM!DJ488</f>
        <v>156</v>
      </c>
      <c r="Y488" s="50">
        <f>[1]集計FORM!DP488</f>
        <v>59</v>
      </c>
      <c r="Z488" s="50">
        <f>[1]集計FORM!DV488</f>
        <v>5</v>
      </c>
      <c r="AA488" s="50">
        <f>[1]集計FORM!EB488</f>
        <v>1</v>
      </c>
      <c r="AB488" s="50">
        <f>[1]集計FORM!EH488</f>
        <v>0</v>
      </c>
      <c r="AC488" s="50">
        <f t="shared" si="7"/>
        <v>6</v>
      </c>
      <c r="AD488" s="50">
        <f>[1]集計FORM!EK488</f>
        <v>367</v>
      </c>
      <c r="AE488" s="50">
        <f>[1]集計FORM!EL488</f>
        <v>2235</v>
      </c>
      <c r="AF488" s="50">
        <f>[1]集計FORM!EM488</f>
        <v>2165</v>
      </c>
      <c r="AG488" s="50">
        <f>[1]集計FORM!EO488</f>
        <v>7.7</v>
      </c>
      <c r="AH488" s="50">
        <f>[1]集計FORM!EP488</f>
        <v>46.9</v>
      </c>
      <c r="AI488" s="50">
        <f>[1]集計FORM!EQ488</f>
        <v>45.4</v>
      </c>
      <c r="AJ488" s="48">
        <f>[1]集計FORM!ER488</f>
        <v>56.8</v>
      </c>
      <c r="AK488" s="50">
        <f>[1]集計FORM!ES488</f>
        <v>107</v>
      </c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  <c r="DN488" s="50"/>
      <c r="DO488" s="50"/>
      <c r="DP488" s="50"/>
      <c r="DQ488" s="50"/>
      <c r="DR488" s="50"/>
      <c r="DS488" s="50"/>
      <c r="DT488" s="50"/>
      <c r="DU488" s="50"/>
      <c r="DV488" s="50"/>
      <c r="DW488" s="50"/>
      <c r="DX488" s="50"/>
      <c r="DY488" s="50"/>
      <c r="DZ488" s="50"/>
      <c r="EA488" s="50"/>
      <c r="EB488" s="50"/>
      <c r="EC488" s="50"/>
      <c r="ED488" s="50"/>
      <c r="EE488" s="50"/>
      <c r="EF488" s="50"/>
      <c r="EG488" s="50"/>
      <c r="EH488" s="50"/>
      <c r="EI488" s="50"/>
      <c r="EJ488" s="50"/>
      <c r="EK488" s="50"/>
      <c r="EL488" s="50"/>
      <c r="EM488" s="50"/>
      <c r="EN488" s="50"/>
      <c r="EO488" s="50"/>
      <c r="EP488" s="50"/>
      <c r="EQ488" s="50"/>
      <c r="ER488" s="48"/>
      <c r="ES488" s="50"/>
    </row>
    <row r="489" spans="1:149" x14ac:dyDescent="0.15">
      <c r="A489" s="44" t="s">
        <v>821</v>
      </c>
      <c r="B489" s="44" t="s">
        <v>343</v>
      </c>
      <c r="C489" s="44" t="s">
        <v>566</v>
      </c>
      <c r="D489">
        <v>1</v>
      </c>
      <c r="E489" s="50">
        <f>[1]集計FORM!E489</f>
        <v>2323</v>
      </c>
      <c r="F489" s="50">
        <f>[1]集計FORM!F489</f>
        <v>38</v>
      </c>
      <c r="G489" s="50">
        <f>[1]集計FORM!L489</f>
        <v>63</v>
      </c>
      <c r="H489" s="50">
        <f>[1]集計FORM!R489</f>
        <v>94</v>
      </c>
      <c r="I489" s="50">
        <f>[1]集計FORM!X489</f>
        <v>93</v>
      </c>
      <c r="J489" s="50">
        <f>[1]集計FORM!AD489</f>
        <v>73</v>
      </c>
      <c r="K489" s="50">
        <f>[1]集計FORM!AJ489</f>
        <v>67</v>
      </c>
      <c r="L489" s="50">
        <f>[1]集計FORM!AP489</f>
        <v>80</v>
      </c>
      <c r="M489" s="50">
        <f>[1]集計FORM!AV489</f>
        <v>84</v>
      </c>
      <c r="N489" s="50">
        <f>[1]集計FORM!BB489</f>
        <v>110</v>
      </c>
      <c r="O489" s="50">
        <f>[1]集計FORM!BH489</f>
        <v>152</v>
      </c>
      <c r="P489" s="50">
        <f>[1]集計FORM!BN489</f>
        <v>163</v>
      </c>
      <c r="Q489" s="50">
        <f>[1]集計FORM!BT489</f>
        <v>162</v>
      </c>
      <c r="R489" s="50">
        <f>[1]集計FORM!BZ489</f>
        <v>210</v>
      </c>
      <c r="S489" s="50">
        <f>[1]集計FORM!CF489</f>
        <v>222</v>
      </c>
      <c r="T489" s="50">
        <f>[1]集計FORM!CL489</f>
        <v>247</v>
      </c>
      <c r="U489" s="50">
        <f>[1]集計FORM!CR489</f>
        <v>171</v>
      </c>
      <c r="V489" s="50">
        <f>[1]集計FORM!CX489</f>
        <v>134</v>
      </c>
      <c r="W489" s="50">
        <f>[1]集計FORM!DD489</f>
        <v>101</v>
      </c>
      <c r="X489" s="50">
        <f>[1]集計FORM!DJ489</f>
        <v>48</v>
      </c>
      <c r="Y489" s="50">
        <f>[1]集計FORM!DP489</f>
        <v>11</v>
      </c>
      <c r="Z489" s="50">
        <f>[1]集計FORM!DV489</f>
        <v>0</v>
      </c>
      <c r="AA489" s="50">
        <f>[1]集計FORM!EB489</f>
        <v>0</v>
      </c>
      <c r="AB489" s="50">
        <f>[1]集計FORM!EH489</f>
        <v>0</v>
      </c>
      <c r="AC489" s="50">
        <f t="shared" si="7"/>
        <v>0</v>
      </c>
      <c r="AD489" s="50">
        <f>[1]集計FORM!EK489</f>
        <v>195</v>
      </c>
      <c r="AE489" s="50">
        <f>[1]集計FORM!EL489</f>
        <v>1194</v>
      </c>
      <c r="AF489" s="50">
        <f>[1]集計FORM!EM489</f>
        <v>934</v>
      </c>
      <c r="AG489" s="50">
        <f>[1]集計FORM!EO489</f>
        <v>8.4</v>
      </c>
      <c r="AH489" s="50">
        <f>[1]集計FORM!EP489</f>
        <v>51.4</v>
      </c>
      <c r="AI489" s="50">
        <f>[1]集計FORM!EQ489</f>
        <v>40.200000000000003</v>
      </c>
      <c r="AJ489" s="48">
        <f>[1]集計FORM!ER489</f>
        <v>54.2</v>
      </c>
      <c r="AK489" s="50">
        <f>[1]集計FORM!ES489</f>
        <v>0</v>
      </c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  <c r="DD489" s="50"/>
      <c r="DE489" s="50"/>
      <c r="DF489" s="50"/>
      <c r="DG489" s="50"/>
      <c r="DH489" s="50"/>
      <c r="DI489" s="50"/>
      <c r="DJ489" s="50"/>
      <c r="DK489" s="50"/>
      <c r="DL489" s="50"/>
      <c r="DM489" s="50"/>
      <c r="DN489" s="50"/>
      <c r="DO489" s="50"/>
      <c r="DP489" s="50"/>
      <c r="DQ489" s="50"/>
      <c r="DR489" s="50"/>
      <c r="DS489" s="50"/>
      <c r="DT489" s="50"/>
      <c r="DU489" s="50"/>
      <c r="DV489" s="50"/>
      <c r="DW489" s="50"/>
      <c r="DX489" s="50"/>
      <c r="DY489" s="50"/>
      <c r="DZ489" s="50"/>
      <c r="EA489" s="50"/>
      <c r="EB489" s="50"/>
      <c r="EC489" s="50"/>
      <c r="ED489" s="50"/>
      <c r="EE489" s="50"/>
      <c r="EF489" s="50"/>
      <c r="EG489" s="50"/>
      <c r="EH489" s="50"/>
      <c r="EI489" s="50"/>
      <c r="EJ489" s="50"/>
      <c r="EK489" s="50"/>
      <c r="EL489" s="50"/>
      <c r="EM489" s="50"/>
      <c r="EN489" s="50"/>
      <c r="EO489" s="50"/>
      <c r="EP489" s="50"/>
      <c r="EQ489" s="50"/>
      <c r="ER489" s="48"/>
      <c r="ES489" s="50"/>
    </row>
    <row r="490" spans="1:149" x14ac:dyDescent="0.15">
      <c r="A490" s="44" t="s">
        <v>821</v>
      </c>
      <c r="B490" s="44" t="s">
        <v>343</v>
      </c>
      <c r="C490" s="44" t="s">
        <v>566</v>
      </c>
      <c r="D490">
        <v>2</v>
      </c>
      <c r="E490" s="50">
        <f>[1]集計FORM!E490</f>
        <v>2444</v>
      </c>
      <c r="F490" s="50">
        <f>[1]集計FORM!F490</f>
        <v>51</v>
      </c>
      <c r="G490" s="50">
        <f>[1]集計FORM!L490</f>
        <v>46</v>
      </c>
      <c r="H490" s="50">
        <f>[1]集計FORM!R490</f>
        <v>75</v>
      </c>
      <c r="I490" s="50">
        <f>[1]集計FORM!X490</f>
        <v>85</v>
      </c>
      <c r="J490" s="50">
        <f>[1]集計FORM!AD490</f>
        <v>57</v>
      </c>
      <c r="K490" s="50">
        <f>[1]集計FORM!AJ490</f>
        <v>54</v>
      </c>
      <c r="L490" s="50">
        <f>[1]集計FORM!AP490</f>
        <v>68</v>
      </c>
      <c r="M490" s="50">
        <f>[1]集計FORM!AV490</f>
        <v>59</v>
      </c>
      <c r="N490" s="50">
        <f>[1]集計FORM!BB490</f>
        <v>105</v>
      </c>
      <c r="O490" s="50">
        <f>[1]集計FORM!BH490</f>
        <v>143</v>
      </c>
      <c r="P490" s="50">
        <f>[1]集計FORM!BN490</f>
        <v>133</v>
      </c>
      <c r="Q490" s="50">
        <f>[1]集計FORM!BT490</f>
        <v>167</v>
      </c>
      <c r="R490" s="50">
        <f>[1]集計FORM!BZ490</f>
        <v>170</v>
      </c>
      <c r="S490" s="50">
        <f>[1]集計FORM!CF490</f>
        <v>218</v>
      </c>
      <c r="T490" s="50">
        <f>[1]集計FORM!CL490</f>
        <v>245</v>
      </c>
      <c r="U490" s="50">
        <f>[1]集計FORM!CR490</f>
        <v>215</v>
      </c>
      <c r="V490" s="50">
        <f>[1]集計FORM!CX490</f>
        <v>200</v>
      </c>
      <c r="W490" s="50">
        <f>[1]集計FORM!DD490</f>
        <v>191</v>
      </c>
      <c r="X490" s="50">
        <f>[1]集計FORM!DJ490</f>
        <v>108</v>
      </c>
      <c r="Y490" s="50">
        <f>[1]集計FORM!DP490</f>
        <v>48</v>
      </c>
      <c r="Z490" s="50">
        <f>[1]集計FORM!DV490</f>
        <v>5</v>
      </c>
      <c r="AA490" s="50">
        <f>[1]集計FORM!EB490</f>
        <v>1</v>
      </c>
      <c r="AB490" s="50">
        <f>[1]集計FORM!EH490</f>
        <v>0</v>
      </c>
      <c r="AC490" s="50">
        <f t="shared" si="7"/>
        <v>6</v>
      </c>
      <c r="AD490" s="50">
        <f>[1]集計FORM!EK490</f>
        <v>172</v>
      </c>
      <c r="AE490" s="50">
        <f>[1]集計FORM!EL490</f>
        <v>1041</v>
      </c>
      <c r="AF490" s="50">
        <f>[1]集計FORM!EM490</f>
        <v>1231</v>
      </c>
      <c r="AG490" s="50">
        <f>[1]集計FORM!EO490</f>
        <v>7</v>
      </c>
      <c r="AH490" s="50">
        <f>[1]集計FORM!EP490</f>
        <v>42.6</v>
      </c>
      <c r="AI490" s="50">
        <f>[1]集計FORM!EQ490</f>
        <v>50.4</v>
      </c>
      <c r="AJ490" s="48">
        <f>[1]集計FORM!ER490</f>
        <v>59.3</v>
      </c>
      <c r="AK490" s="50">
        <f>[1]集計FORM!ES490</f>
        <v>0</v>
      </c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  <c r="DD490" s="50"/>
      <c r="DE490" s="50"/>
      <c r="DF490" s="50"/>
      <c r="DG490" s="50"/>
      <c r="DH490" s="50"/>
      <c r="DI490" s="50"/>
      <c r="DJ490" s="50"/>
      <c r="DK490" s="50"/>
      <c r="DL490" s="50"/>
      <c r="DM490" s="50"/>
      <c r="DN490" s="50"/>
      <c r="DO490" s="50"/>
      <c r="DP490" s="50"/>
      <c r="DQ490" s="50"/>
      <c r="DR490" s="50"/>
      <c r="DS490" s="50"/>
      <c r="DT490" s="50"/>
      <c r="DU490" s="50"/>
      <c r="DV490" s="50"/>
      <c r="DW490" s="50"/>
      <c r="DX490" s="50"/>
      <c r="DY490" s="50"/>
      <c r="DZ490" s="50"/>
      <c r="EA490" s="50"/>
      <c r="EB490" s="50"/>
      <c r="EC490" s="50"/>
      <c r="ED490" s="50"/>
      <c r="EE490" s="50"/>
      <c r="EF490" s="50"/>
      <c r="EG490" s="50"/>
      <c r="EH490" s="50"/>
      <c r="EI490" s="50"/>
      <c r="EJ490" s="50"/>
      <c r="EK490" s="50"/>
      <c r="EL490" s="50"/>
      <c r="EM490" s="50"/>
      <c r="EN490" s="50"/>
      <c r="EO490" s="50"/>
      <c r="EP490" s="50"/>
      <c r="EQ490" s="50"/>
      <c r="ER490" s="48"/>
      <c r="ES490" s="50"/>
    </row>
    <row r="491" spans="1:149" x14ac:dyDescent="0.15">
      <c r="A491" s="44" t="s">
        <v>822</v>
      </c>
      <c r="B491" s="44" t="s">
        <v>344</v>
      </c>
      <c r="C491" s="44"/>
      <c r="D491">
        <v>0</v>
      </c>
      <c r="E491" s="50">
        <f>[1]集計FORM!E491</f>
        <v>265</v>
      </c>
      <c r="F491" s="50">
        <f>[1]集計FORM!F491</f>
        <v>3</v>
      </c>
      <c r="G491" s="50">
        <f>[1]集計FORM!L491</f>
        <v>5</v>
      </c>
      <c r="H491" s="50">
        <f>[1]集計FORM!R491</f>
        <v>5</v>
      </c>
      <c r="I491" s="50">
        <f>[1]集計FORM!X491</f>
        <v>6</v>
      </c>
      <c r="J491" s="50">
        <f>[1]集計FORM!AD491</f>
        <v>5</v>
      </c>
      <c r="K491" s="50">
        <f>[1]集計FORM!AJ491</f>
        <v>9</v>
      </c>
      <c r="L491" s="50">
        <f>[1]集計FORM!AP491</f>
        <v>5</v>
      </c>
      <c r="M491" s="50">
        <f>[1]集計FORM!AV491</f>
        <v>7</v>
      </c>
      <c r="N491" s="50">
        <f>[1]集計FORM!BB491</f>
        <v>10</v>
      </c>
      <c r="O491" s="50">
        <f>[1]集計FORM!BH491</f>
        <v>10</v>
      </c>
      <c r="P491" s="50">
        <f>[1]集計FORM!BN491</f>
        <v>12</v>
      </c>
      <c r="Q491" s="50">
        <f>[1]集計FORM!BT491</f>
        <v>19</v>
      </c>
      <c r="R491" s="50">
        <f>[1]集計FORM!BZ491</f>
        <v>30</v>
      </c>
      <c r="S491" s="50">
        <f>[1]集計FORM!CF491</f>
        <v>32</v>
      </c>
      <c r="T491" s="50">
        <f>[1]集計FORM!CL491</f>
        <v>29</v>
      </c>
      <c r="U491" s="50">
        <f>[1]集計FORM!CR491</f>
        <v>16</v>
      </c>
      <c r="V491" s="50">
        <f>[1]集計FORM!CX491</f>
        <v>23</v>
      </c>
      <c r="W491" s="50">
        <f>[1]集計FORM!DD491</f>
        <v>20</v>
      </c>
      <c r="X491" s="50">
        <f>[1]集計FORM!DJ491</f>
        <v>12</v>
      </c>
      <c r="Y491" s="50">
        <f>[1]集計FORM!DP491</f>
        <v>6</v>
      </c>
      <c r="Z491" s="50">
        <f>[1]集計FORM!DV491</f>
        <v>0</v>
      </c>
      <c r="AA491" s="50">
        <f>[1]集計FORM!EB491</f>
        <v>1</v>
      </c>
      <c r="AB491" s="50">
        <f>[1]集計FORM!EH491</f>
        <v>0</v>
      </c>
      <c r="AC491" s="50">
        <f t="shared" si="7"/>
        <v>1</v>
      </c>
      <c r="AD491" s="50">
        <f>[1]集計FORM!EK491</f>
        <v>13</v>
      </c>
      <c r="AE491" s="50">
        <f>[1]集計FORM!EL491</f>
        <v>113</v>
      </c>
      <c r="AF491" s="50">
        <f>[1]集計FORM!EM491</f>
        <v>139</v>
      </c>
      <c r="AG491" s="50">
        <f>[1]集計FORM!EO491</f>
        <v>4.9056603773584913</v>
      </c>
      <c r="AH491" s="50">
        <f>[1]集計FORM!EP491</f>
        <v>42.641509433962263</v>
      </c>
      <c r="AI491" s="50">
        <f>[1]集計FORM!EQ491</f>
        <v>52.452830188679243</v>
      </c>
      <c r="AJ491" s="48">
        <f>[1]集計FORM!ER491</f>
        <v>61.6</v>
      </c>
      <c r="AK491" s="50">
        <f>[1]集計FORM!ES491</f>
        <v>107</v>
      </c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  <c r="DH491" s="50"/>
      <c r="DI491" s="50"/>
      <c r="DJ491" s="50"/>
      <c r="DK491" s="50"/>
      <c r="DL491" s="50"/>
      <c r="DM491" s="50"/>
      <c r="DN491" s="50"/>
      <c r="DO491" s="50"/>
      <c r="DP491" s="50"/>
      <c r="DQ491" s="50"/>
      <c r="DR491" s="50"/>
      <c r="DS491" s="50"/>
      <c r="DT491" s="50"/>
      <c r="DU491" s="50"/>
      <c r="DV491" s="50"/>
      <c r="DW491" s="50"/>
      <c r="DX491" s="50"/>
      <c r="DY491" s="50"/>
      <c r="DZ491" s="50"/>
      <c r="EA491" s="50"/>
      <c r="EB491" s="50"/>
      <c r="EC491" s="50"/>
      <c r="ED491" s="50"/>
      <c r="EE491" s="50"/>
      <c r="EF491" s="50"/>
      <c r="EG491" s="50"/>
      <c r="EH491" s="50"/>
      <c r="EI491" s="50"/>
      <c r="EJ491" s="50"/>
      <c r="EK491" s="50"/>
      <c r="EL491" s="50"/>
      <c r="EM491" s="50"/>
      <c r="EN491" s="50"/>
      <c r="EO491" s="50"/>
      <c r="EP491" s="50"/>
      <c r="EQ491" s="50"/>
      <c r="ER491" s="48"/>
      <c r="ES491" s="50"/>
    </row>
    <row r="492" spans="1:149" x14ac:dyDescent="0.15">
      <c r="A492" s="44" t="s">
        <v>822</v>
      </c>
      <c r="B492" s="44" t="s">
        <v>344</v>
      </c>
      <c r="C492" s="44"/>
      <c r="D492">
        <v>1</v>
      </c>
      <c r="E492" s="50">
        <f>[1]集計FORM!E492</f>
        <v>125</v>
      </c>
      <c r="F492" s="50">
        <f>[1]集計FORM!F492</f>
        <v>0</v>
      </c>
      <c r="G492" s="50">
        <f>[1]集計FORM!L492</f>
        <v>2</v>
      </c>
      <c r="H492" s="50">
        <f>[1]集計FORM!R492</f>
        <v>4</v>
      </c>
      <c r="I492" s="50">
        <f>[1]集計FORM!X492</f>
        <v>1</v>
      </c>
      <c r="J492" s="50">
        <f>[1]集計FORM!AD492</f>
        <v>1</v>
      </c>
      <c r="K492" s="50">
        <f>[1]集計FORM!AJ492</f>
        <v>5</v>
      </c>
      <c r="L492" s="50">
        <f>[1]集計FORM!AP492</f>
        <v>5</v>
      </c>
      <c r="M492" s="50">
        <f>[1]集計FORM!AV492</f>
        <v>3</v>
      </c>
      <c r="N492" s="50">
        <f>[1]集計FORM!BB492</f>
        <v>5</v>
      </c>
      <c r="O492" s="50">
        <f>[1]集計FORM!BH492</f>
        <v>5</v>
      </c>
      <c r="P492" s="50">
        <f>[1]集計FORM!BN492</f>
        <v>6</v>
      </c>
      <c r="Q492" s="50">
        <f>[1]集計FORM!BT492</f>
        <v>10</v>
      </c>
      <c r="R492" s="50">
        <f>[1]集計FORM!BZ492</f>
        <v>18</v>
      </c>
      <c r="S492" s="50">
        <f>[1]集計FORM!CF492</f>
        <v>19</v>
      </c>
      <c r="T492" s="50">
        <f>[1]集計FORM!CL492</f>
        <v>19</v>
      </c>
      <c r="U492" s="50">
        <f>[1]集計FORM!CR492</f>
        <v>3</v>
      </c>
      <c r="V492" s="50">
        <f>[1]集計FORM!CX492</f>
        <v>8</v>
      </c>
      <c r="W492" s="50">
        <f>[1]集計FORM!DD492</f>
        <v>7</v>
      </c>
      <c r="X492" s="50">
        <f>[1]集計FORM!DJ492</f>
        <v>2</v>
      </c>
      <c r="Y492" s="50">
        <f>[1]集計FORM!DP492</f>
        <v>2</v>
      </c>
      <c r="Z492" s="50">
        <f>[1]集計FORM!DV492</f>
        <v>0</v>
      </c>
      <c r="AA492" s="50">
        <f>[1]集計FORM!EB492</f>
        <v>0</v>
      </c>
      <c r="AB492" s="50">
        <f>[1]集計FORM!EH492</f>
        <v>0</v>
      </c>
      <c r="AC492" s="50">
        <f t="shared" si="7"/>
        <v>0</v>
      </c>
      <c r="AD492" s="50">
        <f>[1]集計FORM!EK492</f>
        <v>6</v>
      </c>
      <c r="AE492" s="50">
        <f>[1]集計FORM!EL492</f>
        <v>59</v>
      </c>
      <c r="AF492" s="50">
        <f>[1]集計FORM!EM492</f>
        <v>60</v>
      </c>
      <c r="AG492" s="50">
        <f>[1]集計FORM!EO492</f>
        <v>4.8</v>
      </c>
      <c r="AH492" s="50">
        <f>[1]集計FORM!EP492</f>
        <v>47.199999999999996</v>
      </c>
      <c r="AI492" s="50">
        <f>[1]集計FORM!EQ492</f>
        <v>48</v>
      </c>
      <c r="AJ492" s="48">
        <f>[1]集計FORM!ER492</f>
        <v>59.9</v>
      </c>
      <c r="AK492" s="50">
        <f>[1]集計FORM!ES492</f>
        <v>0</v>
      </c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  <c r="DH492" s="50"/>
      <c r="DI492" s="50"/>
      <c r="DJ492" s="50"/>
      <c r="DK492" s="50"/>
      <c r="DL492" s="50"/>
      <c r="DM492" s="50"/>
      <c r="DN492" s="50"/>
      <c r="DO492" s="50"/>
      <c r="DP492" s="50"/>
      <c r="DQ492" s="50"/>
      <c r="DR492" s="50"/>
      <c r="DS492" s="50"/>
      <c r="DT492" s="50"/>
      <c r="DU492" s="50"/>
      <c r="DV492" s="50"/>
      <c r="DW492" s="50"/>
      <c r="DX492" s="50"/>
      <c r="DY492" s="50"/>
      <c r="DZ492" s="50"/>
      <c r="EA492" s="50"/>
      <c r="EB492" s="50"/>
      <c r="EC492" s="50"/>
      <c r="ED492" s="50"/>
      <c r="EE492" s="50"/>
      <c r="EF492" s="50"/>
      <c r="EG492" s="50"/>
      <c r="EH492" s="50"/>
      <c r="EI492" s="50"/>
      <c r="EJ492" s="50"/>
      <c r="EK492" s="50"/>
      <c r="EL492" s="50"/>
      <c r="EM492" s="50"/>
      <c r="EN492" s="50"/>
      <c r="EO492" s="50"/>
      <c r="EP492" s="50"/>
      <c r="EQ492" s="50"/>
      <c r="ER492" s="48"/>
      <c r="ES492" s="50"/>
    </row>
    <row r="493" spans="1:149" x14ac:dyDescent="0.15">
      <c r="A493" s="44" t="s">
        <v>822</v>
      </c>
      <c r="B493" s="44" t="s">
        <v>344</v>
      </c>
      <c r="C493" s="44"/>
      <c r="D493">
        <v>2</v>
      </c>
      <c r="E493" s="50">
        <f>[1]集計FORM!E493</f>
        <v>140</v>
      </c>
      <c r="F493" s="50">
        <f>[1]集計FORM!F493</f>
        <v>3</v>
      </c>
      <c r="G493" s="50">
        <f>[1]集計FORM!L493</f>
        <v>3</v>
      </c>
      <c r="H493" s="50">
        <f>[1]集計FORM!R493</f>
        <v>1</v>
      </c>
      <c r="I493" s="50">
        <f>[1]集計FORM!X493</f>
        <v>5</v>
      </c>
      <c r="J493" s="50">
        <f>[1]集計FORM!AD493</f>
        <v>4</v>
      </c>
      <c r="K493" s="50">
        <f>[1]集計FORM!AJ493</f>
        <v>4</v>
      </c>
      <c r="L493" s="50">
        <f>[1]集計FORM!AP493</f>
        <v>0</v>
      </c>
      <c r="M493" s="50">
        <f>[1]集計FORM!AV493</f>
        <v>4</v>
      </c>
      <c r="N493" s="50">
        <f>[1]集計FORM!BB493</f>
        <v>5</v>
      </c>
      <c r="O493" s="50">
        <f>[1]集計FORM!BH493</f>
        <v>5</v>
      </c>
      <c r="P493" s="50">
        <f>[1]集計FORM!BN493</f>
        <v>6</v>
      </c>
      <c r="Q493" s="50">
        <f>[1]集計FORM!BT493</f>
        <v>9</v>
      </c>
      <c r="R493" s="50">
        <f>[1]集計FORM!BZ493</f>
        <v>12</v>
      </c>
      <c r="S493" s="50">
        <f>[1]集計FORM!CF493</f>
        <v>13</v>
      </c>
      <c r="T493" s="50">
        <f>[1]集計FORM!CL493</f>
        <v>10</v>
      </c>
      <c r="U493" s="50">
        <f>[1]集計FORM!CR493</f>
        <v>13</v>
      </c>
      <c r="V493" s="50">
        <f>[1]集計FORM!CX493</f>
        <v>15</v>
      </c>
      <c r="W493" s="50">
        <f>[1]集計FORM!DD493</f>
        <v>13</v>
      </c>
      <c r="X493" s="50">
        <f>[1]集計FORM!DJ493</f>
        <v>10</v>
      </c>
      <c r="Y493" s="50">
        <f>[1]集計FORM!DP493</f>
        <v>4</v>
      </c>
      <c r="Z493" s="50">
        <f>[1]集計FORM!DV493</f>
        <v>0</v>
      </c>
      <c r="AA493" s="50">
        <f>[1]集計FORM!EB493</f>
        <v>1</v>
      </c>
      <c r="AB493" s="50">
        <f>[1]集計FORM!EH493</f>
        <v>0</v>
      </c>
      <c r="AC493" s="50">
        <f t="shared" si="7"/>
        <v>1</v>
      </c>
      <c r="AD493" s="50">
        <f>[1]集計FORM!EK493</f>
        <v>7</v>
      </c>
      <c r="AE493" s="50">
        <f>[1]集計FORM!EL493</f>
        <v>54</v>
      </c>
      <c r="AF493" s="50">
        <f>[1]集計FORM!EM493</f>
        <v>79</v>
      </c>
      <c r="AG493" s="50">
        <f>[1]集計FORM!EO493</f>
        <v>5</v>
      </c>
      <c r="AH493" s="50">
        <f>[1]集計FORM!EP493</f>
        <v>38.571428571428577</v>
      </c>
      <c r="AI493" s="50">
        <f>[1]集計FORM!EQ493</f>
        <v>56.428571428571431</v>
      </c>
      <c r="AJ493" s="48">
        <f>[1]集計FORM!ER493</f>
        <v>63.2</v>
      </c>
      <c r="AK493" s="50">
        <f>[1]集計FORM!ES493</f>
        <v>0</v>
      </c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  <c r="DD493" s="50"/>
      <c r="DE493" s="50"/>
      <c r="DF493" s="50"/>
      <c r="DG493" s="50"/>
      <c r="DH493" s="50"/>
      <c r="DI493" s="50"/>
      <c r="DJ493" s="50"/>
      <c r="DK493" s="50"/>
      <c r="DL493" s="50"/>
      <c r="DM493" s="50"/>
      <c r="DN493" s="50"/>
      <c r="DO493" s="50"/>
      <c r="DP493" s="50"/>
      <c r="DQ493" s="50"/>
      <c r="DR493" s="50"/>
      <c r="DS493" s="50"/>
      <c r="DT493" s="50"/>
      <c r="DU493" s="50"/>
      <c r="DV493" s="50"/>
      <c r="DW493" s="50"/>
      <c r="DX493" s="50"/>
      <c r="DY493" s="50"/>
      <c r="DZ493" s="50"/>
      <c r="EA493" s="50"/>
      <c r="EB493" s="50"/>
      <c r="EC493" s="50"/>
      <c r="ED493" s="50"/>
      <c r="EE493" s="50"/>
      <c r="EF493" s="50"/>
      <c r="EG493" s="50"/>
      <c r="EH493" s="50"/>
      <c r="EI493" s="50"/>
      <c r="EJ493" s="50"/>
      <c r="EK493" s="50"/>
      <c r="EL493" s="50"/>
      <c r="EM493" s="50"/>
      <c r="EN493" s="50"/>
      <c r="EO493" s="50"/>
      <c r="EP493" s="50"/>
      <c r="EQ493" s="50"/>
      <c r="ER493" s="48"/>
      <c r="ES493" s="50"/>
    </row>
    <row r="494" spans="1:149" x14ac:dyDescent="0.15">
      <c r="A494" s="44" t="s">
        <v>823</v>
      </c>
      <c r="B494" s="44" t="s">
        <v>345</v>
      </c>
      <c r="C494" s="44"/>
      <c r="D494">
        <v>0</v>
      </c>
      <c r="E494" s="50">
        <f>[1]集計FORM!E494</f>
        <v>1210</v>
      </c>
      <c r="F494" s="50">
        <f>[1]集計FORM!F494</f>
        <v>28</v>
      </c>
      <c r="G494" s="50">
        <f>[1]集計FORM!L494</f>
        <v>43</v>
      </c>
      <c r="H494" s="50">
        <f>[1]集計FORM!R494</f>
        <v>43</v>
      </c>
      <c r="I494" s="50">
        <f>[1]集計FORM!X494</f>
        <v>40</v>
      </c>
      <c r="J494" s="50">
        <f>[1]集計FORM!AD494</f>
        <v>24</v>
      </c>
      <c r="K494" s="50">
        <f>[1]集計FORM!AJ494</f>
        <v>34</v>
      </c>
      <c r="L494" s="50">
        <f>[1]集計FORM!AP494</f>
        <v>41</v>
      </c>
      <c r="M494" s="50">
        <f>[1]集計FORM!AV494</f>
        <v>46</v>
      </c>
      <c r="N494" s="50">
        <f>[1]集計FORM!BB494</f>
        <v>62</v>
      </c>
      <c r="O494" s="50">
        <f>[1]集計FORM!BH494</f>
        <v>79</v>
      </c>
      <c r="P494" s="50">
        <f>[1]集計FORM!BN494</f>
        <v>77</v>
      </c>
      <c r="Q494" s="50">
        <f>[1]集計FORM!BT494</f>
        <v>84</v>
      </c>
      <c r="R494" s="50">
        <f>[1]集計FORM!BZ494</f>
        <v>81</v>
      </c>
      <c r="S494" s="50">
        <f>[1]集計FORM!CF494</f>
        <v>110</v>
      </c>
      <c r="T494" s="50">
        <f>[1]集計FORM!CL494</f>
        <v>107</v>
      </c>
      <c r="U494" s="50">
        <f>[1]集計FORM!CR494</f>
        <v>94</v>
      </c>
      <c r="V494" s="50">
        <f>[1]集計FORM!CX494</f>
        <v>80</v>
      </c>
      <c r="W494" s="50">
        <f>[1]集計FORM!DD494</f>
        <v>77</v>
      </c>
      <c r="X494" s="50">
        <f>[1]集計FORM!DJ494</f>
        <v>43</v>
      </c>
      <c r="Y494" s="50">
        <f>[1]集計FORM!DP494</f>
        <v>16</v>
      </c>
      <c r="Z494" s="50">
        <f>[1]集計FORM!DV494</f>
        <v>1</v>
      </c>
      <c r="AA494" s="50">
        <f>[1]集計FORM!EB494</f>
        <v>0</v>
      </c>
      <c r="AB494" s="50">
        <f>[1]集計FORM!EH494</f>
        <v>0</v>
      </c>
      <c r="AC494" s="50">
        <f t="shared" si="7"/>
        <v>1</v>
      </c>
      <c r="AD494" s="50">
        <f>[1]集計FORM!EK494</f>
        <v>114</v>
      </c>
      <c r="AE494" s="50">
        <f>[1]集計FORM!EL494</f>
        <v>568</v>
      </c>
      <c r="AF494" s="50">
        <f>[1]集計FORM!EM494</f>
        <v>528</v>
      </c>
      <c r="AG494" s="50">
        <f>[1]集計FORM!EO494</f>
        <v>9.4214876033057848</v>
      </c>
      <c r="AH494" s="50">
        <f>[1]集計FORM!EP494</f>
        <v>46.942148760330575</v>
      </c>
      <c r="AI494" s="50">
        <f>[1]集計FORM!EQ494</f>
        <v>43.636363636363633</v>
      </c>
      <c r="AJ494" s="48">
        <f>[1]集計FORM!ER494</f>
        <v>55.6</v>
      </c>
      <c r="AK494" s="50">
        <f>[1]集計FORM!ES494</f>
        <v>100</v>
      </c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  <c r="DD494" s="50"/>
      <c r="DE494" s="50"/>
      <c r="DF494" s="50"/>
      <c r="DG494" s="50"/>
      <c r="DH494" s="50"/>
      <c r="DI494" s="50"/>
      <c r="DJ494" s="50"/>
      <c r="DK494" s="50"/>
      <c r="DL494" s="50"/>
      <c r="DM494" s="50"/>
      <c r="DN494" s="50"/>
      <c r="DO494" s="50"/>
      <c r="DP494" s="50"/>
      <c r="DQ494" s="50"/>
      <c r="DR494" s="50"/>
      <c r="DS494" s="50"/>
      <c r="DT494" s="50"/>
      <c r="DU494" s="50"/>
      <c r="DV494" s="50"/>
      <c r="DW494" s="50"/>
      <c r="DX494" s="50"/>
      <c r="DY494" s="50"/>
      <c r="DZ494" s="50"/>
      <c r="EA494" s="50"/>
      <c r="EB494" s="50"/>
      <c r="EC494" s="50"/>
      <c r="ED494" s="50"/>
      <c r="EE494" s="50"/>
      <c r="EF494" s="50"/>
      <c r="EG494" s="50"/>
      <c r="EH494" s="50"/>
      <c r="EI494" s="50"/>
      <c r="EJ494" s="50"/>
      <c r="EK494" s="50"/>
      <c r="EL494" s="50"/>
      <c r="EM494" s="50"/>
      <c r="EN494" s="50"/>
      <c r="EO494" s="50"/>
      <c r="EP494" s="50"/>
      <c r="EQ494" s="50"/>
      <c r="ER494" s="48"/>
      <c r="ES494" s="50"/>
    </row>
    <row r="495" spans="1:149" x14ac:dyDescent="0.15">
      <c r="A495" s="44" t="s">
        <v>823</v>
      </c>
      <c r="B495" s="44" t="s">
        <v>345</v>
      </c>
      <c r="C495" s="44"/>
      <c r="D495">
        <v>1</v>
      </c>
      <c r="E495" s="50">
        <f>[1]集計FORM!E495</f>
        <v>606</v>
      </c>
      <c r="F495" s="50">
        <f>[1]集計FORM!F495</f>
        <v>12</v>
      </c>
      <c r="G495" s="50">
        <f>[1]集計FORM!L495</f>
        <v>21</v>
      </c>
      <c r="H495" s="50">
        <f>[1]集計FORM!R495</f>
        <v>24</v>
      </c>
      <c r="I495" s="50">
        <f>[1]集計FORM!X495</f>
        <v>20</v>
      </c>
      <c r="J495" s="50">
        <f>[1]集計FORM!AD495</f>
        <v>15</v>
      </c>
      <c r="K495" s="50">
        <f>[1]集計FORM!AJ495</f>
        <v>16</v>
      </c>
      <c r="L495" s="50">
        <f>[1]集計FORM!AP495</f>
        <v>22</v>
      </c>
      <c r="M495" s="50">
        <f>[1]集計FORM!AV495</f>
        <v>26</v>
      </c>
      <c r="N495" s="50">
        <f>[1]集計FORM!BB495</f>
        <v>35</v>
      </c>
      <c r="O495" s="50">
        <f>[1]集計FORM!BH495</f>
        <v>45</v>
      </c>
      <c r="P495" s="50">
        <f>[1]集計FORM!BN495</f>
        <v>49</v>
      </c>
      <c r="Q495" s="50">
        <f>[1]集計FORM!BT495</f>
        <v>44</v>
      </c>
      <c r="R495" s="50">
        <f>[1]集計FORM!BZ495</f>
        <v>46</v>
      </c>
      <c r="S495" s="50">
        <f>[1]集計FORM!CF495</f>
        <v>60</v>
      </c>
      <c r="T495" s="50">
        <f>[1]集計FORM!CL495</f>
        <v>47</v>
      </c>
      <c r="U495" s="50">
        <f>[1]集計FORM!CR495</f>
        <v>43</v>
      </c>
      <c r="V495" s="50">
        <f>[1]集計FORM!CX495</f>
        <v>30</v>
      </c>
      <c r="W495" s="50">
        <f>[1]集計FORM!DD495</f>
        <v>33</v>
      </c>
      <c r="X495" s="50">
        <f>[1]集計FORM!DJ495</f>
        <v>15</v>
      </c>
      <c r="Y495" s="50">
        <f>[1]集計FORM!DP495</f>
        <v>3</v>
      </c>
      <c r="Z495" s="50">
        <f>[1]集計FORM!DV495</f>
        <v>0</v>
      </c>
      <c r="AA495" s="50">
        <f>[1]集計FORM!EB495</f>
        <v>0</v>
      </c>
      <c r="AB495" s="50">
        <f>[1]集計FORM!EH495</f>
        <v>0</v>
      </c>
      <c r="AC495" s="50">
        <f t="shared" si="7"/>
        <v>0</v>
      </c>
      <c r="AD495" s="50">
        <f>[1]集計FORM!EK495</f>
        <v>57</v>
      </c>
      <c r="AE495" s="50">
        <f>[1]集計FORM!EL495</f>
        <v>318</v>
      </c>
      <c r="AF495" s="50">
        <f>[1]集計FORM!EM495</f>
        <v>231</v>
      </c>
      <c r="AG495" s="50">
        <f>[1]集計FORM!EO495</f>
        <v>9.4059405940594054</v>
      </c>
      <c r="AH495" s="50">
        <f>[1]集計FORM!EP495</f>
        <v>52.475247524752476</v>
      </c>
      <c r="AI495" s="50">
        <f>[1]集計FORM!EQ495</f>
        <v>38.118811881188122</v>
      </c>
      <c r="AJ495" s="48">
        <f>[1]集計FORM!ER495</f>
        <v>53.6</v>
      </c>
      <c r="AK495" s="50">
        <f>[1]集計FORM!ES495</f>
        <v>0</v>
      </c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  <c r="DH495" s="50"/>
      <c r="DI495" s="50"/>
      <c r="DJ495" s="50"/>
      <c r="DK495" s="50"/>
      <c r="DL495" s="50"/>
      <c r="DM495" s="50"/>
      <c r="DN495" s="50"/>
      <c r="DO495" s="50"/>
      <c r="DP495" s="50"/>
      <c r="DQ495" s="50"/>
      <c r="DR495" s="50"/>
      <c r="DS495" s="50"/>
      <c r="DT495" s="50"/>
      <c r="DU495" s="50"/>
      <c r="DV495" s="50"/>
      <c r="DW495" s="50"/>
      <c r="DX495" s="50"/>
      <c r="DY495" s="50"/>
      <c r="DZ495" s="50"/>
      <c r="EA495" s="50"/>
      <c r="EB495" s="50"/>
      <c r="EC495" s="50"/>
      <c r="ED495" s="50"/>
      <c r="EE495" s="50"/>
      <c r="EF495" s="50"/>
      <c r="EG495" s="50"/>
      <c r="EH495" s="50"/>
      <c r="EI495" s="50"/>
      <c r="EJ495" s="50"/>
      <c r="EK495" s="50"/>
      <c r="EL495" s="50"/>
      <c r="EM495" s="50"/>
      <c r="EN495" s="50"/>
      <c r="EO495" s="50"/>
      <c r="EP495" s="50"/>
      <c r="EQ495" s="50"/>
      <c r="ER495" s="48"/>
      <c r="ES495" s="50"/>
    </row>
    <row r="496" spans="1:149" x14ac:dyDescent="0.15">
      <c r="A496" s="44" t="s">
        <v>823</v>
      </c>
      <c r="B496" s="44" t="s">
        <v>345</v>
      </c>
      <c r="C496" s="44"/>
      <c r="D496">
        <v>2</v>
      </c>
      <c r="E496" s="50">
        <f>[1]集計FORM!E496</f>
        <v>604</v>
      </c>
      <c r="F496" s="50">
        <f>[1]集計FORM!F496</f>
        <v>16</v>
      </c>
      <c r="G496" s="50">
        <f>[1]集計FORM!L496</f>
        <v>22</v>
      </c>
      <c r="H496" s="50">
        <f>[1]集計FORM!R496</f>
        <v>19</v>
      </c>
      <c r="I496" s="50">
        <f>[1]集計FORM!X496</f>
        <v>20</v>
      </c>
      <c r="J496" s="50">
        <f>[1]集計FORM!AD496</f>
        <v>9</v>
      </c>
      <c r="K496" s="50">
        <f>[1]集計FORM!AJ496</f>
        <v>18</v>
      </c>
      <c r="L496" s="50">
        <f>[1]集計FORM!AP496</f>
        <v>19</v>
      </c>
      <c r="M496" s="50">
        <f>[1]集計FORM!AV496</f>
        <v>20</v>
      </c>
      <c r="N496" s="50">
        <f>[1]集計FORM!BB496</f>
        <v>27</v>
      </c>
      <c r="O496" s="50">
        <f>[1]集計FORM!BH496</f>
        <v>34</v>
      </c>
      <c r="P496" s="50">
        <f>[1]集計FORM!BN496</f>
        <v>28</v>
      </c>
      <c r="Q496" s="50">
        <f>[1]集計FORM!BT496</f>
        <v>40</v>
      </c>
      <c r="R496" s="50">
        <f>[1]集計FORM!BZ496</f>
        <v>35</v>
      </c>
      <c r="S496" s="50">
        <f>[1]集計FORM!CF496</f>
        <v>50</v>
      </c>
      <c r="T496" s="50">
        <f>[1]集計FORM!CL496</f>
        <v>60</v>
      </c>
      <c r="U496" s="50">
        <f>[1]集計FORM!CR496</f>
        <v>51</v>
      </c>
      <c r="V496" s="50">
        <f>[1]集計FORM!CX496</f>
        <v>50</v>
      </c>
      <c r="W496" s="50">
        <f>[1]集計FORM!DD496</f>
        <v>44</v>
      </c>
      <c r="X496" s="50">
        <f>[1]集計FORM!DJ496</f>
        <v>28</v>
      </c>
      <c r="Y496" s="50">
        <f>[1]集計FORM!DP496</f>
        <v>13</v>
      </c>
      <c r="Z496" s="50">
        <f>[1]集計FORM!DV496</f>
        <v>1</v>
      </c>
      <c r="AA496" s="50">
        <f>[1]集計FORM!EB496</f>
        <v>0</v>
      </c>
      <c r="AB496" s="50">
        <f>[1]集計FORM!EH496</f>
        <v>0</v>
      </c>
      <c r="AC496" s="50">
        <f t="shared" si="7"/>
        <v>1</v>
      </c>
      <c r="AD496" s="50">
        <f>[1]集計FORM!EK496</f>
        <v>57</v>
      </c>
      <c r="AE496" s="50">
        <f>[1]集計FORM!EL496</f>
        <v>250</v>
      </c>
      <c r="AF496" s="50">
        <f>[1]集計FORM!EM496</f>
        <v>297</v>
      </c>
      <c r="AG496" s="50">
        <f>[1]集計FORM!EO496</f>
        <v>9.4370860927152318</v>
      </c>
      <c r="AH496" s="50">
        <f>[1]集計FORM!EP496</f>
        <v>41.390728476821195</v>
      </c>
      <c r="AI496" s="50">
        <f>[1]集計FORM!EQ496</f>
        <v>49.172185430463578</v>
      </c>
      <c r="AJ496" s="48">
        <f>[1]集計FORM!ER496</f>
        <v>57.7</v>
      </c>
      <c r="AK496" s="50">
        <f>[1]集計FORM!ES496</f>
        <v>0</v>
      </c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  <c r="DH496" s="50"/>
      <c r="DI496" s="50"/>
      <c r="DJ496" s="50"/>
      <c r="DK496" s="50"/>
      <c r="DL496" s="50"/>
      <c r="DM496" s="50"/>
      <c r="DN496" s="50"/>
      <c r="DO496" s="50"/>
      <c r="DP496" s="50"/>
      <c r="DQ496" s="50"/>
      <c r="DR496" s="50"/>
      <c r="DS496" s="50"/>
      <c r="DT496" s="50"/>
      <c r="DU496" s="50"/>
      <c r="DV496" s="50"/>
      <c r="DW496" s="50"/>
      <c r="DX496" s="50"/>
      <c r="DY496" s="50"/>
      <c r="DZ496" s="50"/>
      <c r="EA496" s="50"/>
      <c r="EB496" s="50"/>
      <c r="EC496" s="50"/>
      <c r="ED496" s="50"/>
      <c r="EE496" s="50"/>
      <c r="EF496" s="50"/>
      <c r="EG496" s="50"/>
      <c r="EH496" s="50"/>
      <c r="EI496" s="50"/>
      <c r="EJ496" s="50"/>
      <c r="EK496" s="50"/>
      <c r="EL496" s="50"/>
      <c r="EM496" s="50"/>
      <c r="EN496" s="50"/>
      <c r="EO496" s="50"/>
      <c r="EP496" s="50"/>
      <c r="EQ496" s="50"/>
      <c r="ER496" s="48"/>
      <c r="ES496" s="50"/>
    </row>
    <row r="497" spans="1:149" x14ac:dyDescent="0.15">
      <c r="A497" s="44" t="s">
        <v>824</v>
      </c>
      <c r="B497" s="44" t="s">
        <v>346</v>
      </c>
      <c r="C497" s="44"/>
      <c r="D497">
        <v>0</v>
      </c>
      <c r="E497" s="50">
        <f>[1]集計FORM!E497</f>
        <v>1353</v>
      </c>
      <c r="F497" s="50">
        <f>[1]集計FORM!F497</f>
        <v>21</v>
      </c>
      <c r="G497" s="50">
        <f>[1]集計FORM!L497</f>
        <v>17</v>
      </c>
      <c r="H497" s="50">
        <f>[1]集計FORM!R497</f>
        <v>46</v>
      </c>
      <c r="I497" s="50">
        <f>[1]集計FORM!X497</f>
        <v>60</v>
      </c>
      <c r="J497" s="50">
        <f>[1]集計FORM!AD497</f>
        <v>39</v>
      </c>
      <c r="K497" s="50">
        <f>[1]集計FORM!AJ497</f>
        <v>38</v>
      </c>
      <c r="L497" s="50">
        <f>[1]集計FORM!AP497</f>
        <v>40</v>
      </c>
      <c r="M497" s="50">
        <f>[1]集計FORM!AV497</f>
        <v>45</v>
      </c>
      <c r="N497" s="50">
        <f>[1]集計FORM!BB497</f>
        <v>57</v>
      </c>
      <c r="O497" s="50">
        <f>[1]集計FORM!BH497</f>
        <v>81</v>
      </c>
      <c r="P497" s="50">
        <f>[1]集計FORM!BN497</f>
        <v>85</v>
      </c>
      <c r="Q497" s="50">
        <f>[1]集計FORM!BT497</f>
        <v>83</v>
      </c>
      <c r="R497" s="50">
        <f>[1]集計FORM!BZ497</f>
        <v>109</v>
      </c>
      <c r="S497" s="50">
        <f>[1]集計FORM!CF497</f>
        <v>138</v>
      </c>
      <c r="T497" s="50">
        <f>[1]集計FORM!CL497</f>
        <v>149</v>
      </c>
      <c r="U497" s="50">
        <f>[1]集計FORM!CR497</f>
        <v>110</v>
      </c>
      <c r="V497" s="50">
        <f>[1]集計FORM!CX497</f>
        <v>103</v>
      </c>
      <c r="W497" s="50">
        <f>[1]集計FORM!DD497</f>
        <v>78</v>
      </c>
      <c r="X497" s="50">
        <f>[1]集計FORM!DJ497</f>
        <v>35</v>
      </c>
      <c r="Y497" s="50">
        <f>[1]集計FORM!DP497</f>
        <v>17</v>
      </c>
      <c r="Z497" s="50">
        <f>[1]集計FORM!DV497</f>
        <v>2</v>
      </c>
      <c r="AA497" s="50">
        <f>[1]集計FORM!EB497</f>
        <v>0</v>
      </c>
      <c r="AB497" s="50">
        <f>[1]集計FORM!EH497</f>
        <v>0</v>
      </c>
      <c r="AC497" s="50">
        <f t="shared" si="7"/>
        <v>2</v>
      </c>
      <c r="AD497" s="50">
        <f>[1]集計FORM!EK497</f>
        <v>84</v>
      </c>
      <c r="AE497" s="50">
        <f>[1]集計FORM!EL497</f>
        <v>637</v>
      </c>
      <c r="AF497" s="50">
        <f>[1]集計FORM!EM497</f>
        <v>632</v>
      </c>
      <c r="AG497" s="50">
        <f>[1]集計FORM!EO497</f>
        <v>6.2084257206208431</v>
      </c>
      <c r="AH497" s="50">
        <f>[1]集計FORM!EP497</f>
        <v>47.080561714708061</v>
      </c>
      <c r="AI497" s="50">
        <f>[1]集計FORM!EQ497</f>
        <v>46.711012564671101</v>
      </c>
      <c r="AJ497" s="48">
        <f>[1]集計FORM!ER497</f>
        <v>57.2</v>
      </c>
      <c r="AK497" s="50">
        <f>[1]集計FORM!ES497</f>
        <v>102</v>
      </c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  <c r="DH497" s="50"/>
      <c r="DI497" s="50"/>
      <c r="DJ497" s="50"/>
      <c r="DK497" s="50"/>
      <c r="DL497" s="50"/>
      <c r="DM497" s="50"/>
      <c r="DN497" s="50"/>
      <c r="DO497" s="50"/>
      <c r="DP497" s="50"/>
      <c r="DQ497" s="50"/>
      <c r="DR497" s="50"/>
      <c r="DS497" s="50"/>
      <c r="DT497" s="50"/>
      <c r="DU497" s="50"/>
      <c r="DV497" s="50"/>
      <c r="DW497" s="50"/>
      <c r="DX497" s="50"/>
      <c r="DY497" s="50"/>
      <c r="DZ497" s="50"/>
      <c r="EA497" s="50"/>
      <c r="EB497" s="50"/>
      <c r="EC497" s="50"/>
      <c r="ED497" s="50"/>
      <c r="EE497" s="50"/>
      <c r="EF497" s="50"/>
      <c r="EG497" s="50"/>
      <c r="EH497" s="50"/>
      <c r="EI497" s="50"/>
      <c r="EJ497" s="50"/>
      <c r="EK497" s="50"/>
      <c r="EL497" s="50"/>
      <c r="EM497" s="50"/>
      <c r="EN497" s="50"/>
      <c r="EO497" s="50"/>
      <c r="EP497" s="50"/>
      <c r="EQ497" s="50"/>
      <c r="ER497" s="48"/>
      <c r="ES497" s="50"/>
    </row>
    <row r="498" spans="1:149" x14ac:dyDescent="0.15">
      <c r="A498" s="44" t="s">
        <v>824</v>
      </c>
      <c r="B498" s="44" t="s">
        <v>346</v>
      </c>
      <c r="C498" s="44"/>
      <c r="D498">
        <v>1</v>
      </c>
      <c r="E498" s="50">
        <f>[1]集計FORM!E498</f>
        <v>644</v>
      </c>
      <c r="F498" s="50">
        <f>[1]集計FORM!F498</f>
        <v>10</v>
      </c>
      <c r="G498" s="50">
        <f>[1]集計FORM!L498</f>
        <v>13</v>
      </c>
      <c r="H498" s="50">
        <f>[1]集計FORM!R498</f>
        <v>21</v>
      </c>
      <c r="I498" s="50">
        <f>[1]集計FORM!X498</f>
        <v>33</v>
      </c>
      <c r="J498" s="50">
        <f>[1]集計FORM!AD498</f>
        <v>24</v>
      </c>
      <c r="K498" s="50">
        <f>[1]集計FORM!AJ498</f>
        <v>19</v>
      </c>
      <c r="L498" s="50">
        <f>[1]集計FORM!AP498</f>
        <v>23</v>
      </c>
      <c r="M498" s="50">
        <f>[1]集計FORM!AV498</f>
        <v>29</v>
      </c>
      <c r="N498" s="50">
        <f>[1]集計FORM!BB498</f>
        <v>33</v>
      </c>
      <c r="O498" s="50">
        <f>[1]集計FORM!BH498</f>
        <v>38</v>
      </c>
      <c r="P498" s="50">
        <f>[1]集計FORM!BN498</f>
        <v>42</v>
      </c>
      <c r="Q498" s="50">
        <f>[1]集計FORM!BT498</f>
        <v>42</v>
      </c>
      <c r="R498" s="50">
        <f>[1]集計FORM!BZ498</f>
        <v>56</v>
      </c>
      <c r="S498" s="50">
        <f>[1]集計FORM!CF498</f>
        <v>62</v>
      </c>
      <c r="T498" s="50">
        <f>[1]集計FORM!CL498</f>
        <v>73</v>
      </c>
      <c r="U498" s="50">
        <f>[1]集計FORM!CR498</f>
        <v>49</v>
      </c>
      <c r="V498" s="50">
        <f>[1]集計FORM!CX498</f>
        <v>39</v>
      </c>
      <c r="W498" s="50">
        <f>[1]集計FORM!DD498</f>
        <v>25</v>
      </c>
      <c r="X498" s="50">
        <f>[1]集計FORM!DJ498</f>
        <v>11</v>
      </c>
      <c r="Y498" s="50">
        <f>[1]集計FORM!DP498</f>
        <v>2</v>
      </c>
      <c r="Z498" s="50">
        <f>[1]集計FORM!DV498</f>
        <v>0</v>
      </c>
      <c r="AA498" s="50">
        <f>[1]集計FORM!EB498</f>
        <v>0</v>
      </c>
      <c r="AB498" s="50">
        <f>[1]集計FORM!EH498</f>
        <v>0</v>
      </c>
      <c r="AC498" s="50">
        <f t="shared" si="7"/>
        <v>0</v>
      </c>
      <c r="AD498" s="50">
        <f>[1]集計FORM!EK498</f>
        <v>44</v>
      </c>
      <c r="AE498" s="50">
        <f>[1]集計FORM!EL498</f>
        <v>339</v>
      </c>
      <c r="AF498" s="50">
        <f>[1]集計FORM!EM498</f>
        <v>261</v>
      </c>
      <c r="AG498" s="50">
        <f>[1]集計FORM!EO498</f>
        <v>6.8322981366459627</v>
      </c>
      <c r="AH498" s="50">
        <f>[1]集計FORM!EP498</f>
        <v>52.639751552795033</v>
      </c>
      <c r="AI498" s="50">
        <f>[1]集計FORM!EQ498</f>
        <v>40.527950310559007</v>
      </c>
      <c r="AJ498" s="48">
        <f>[1]集計FORM!ER498</f>
        <v>54</v>
      </c>
      <c r="AK498" s="50">
        <f>[1]集計FORM!ES498</f>
        <v>0</v>
      </c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  <c r="DH498" s="50"/>
      <c r="DI498" s="50"/>
      <c r="DJ498" s="50"/>
      <c r="DK498" s="50"/>
      <c r="DL498" s="50"/>
      <c r="DM498" s="50"/>
      <c r="DN498" s="50"/>
      <c r="DO498" s="50"/>
      <c r="DP498" s="50"/>
      <c r="DQ498" s="50"/>
      <c r="DR498" s="50"/>
      <c r="DS498" s="50"/>
      <c r="DT498" s="50"/>
      <c r="DU498" s="50"/>
      <c r="DV498" s="50"/>
      <c r="DW498" s="50"/>
      <c r="DX498" s="50"/>
      <c r="DY498" s="50"/>
      <c r="DZ498" s="50"/>
      <c r="EA498" s="50"/>
      <c r="EB498" s="50"/>
      <c r="EC498" s="50"/>
      <c r="ED498" s="50"/>
      <c r="EE498" s="50"/>
      <c r="EF498" s="50"/>
      <c r="EG498" s="50"/>
      <c r="EH498" s="50"/>
      <c r="EI498" s="50"/>
      <c r="EJ498" s="50"/>
      <c r="EK498" s="50"/>
      <c r="EL498" s="50"/>
      <c r="EM498" s="50"/>
      <c r="EN498" s="50"/>
      <c r="EO498" s="50"/>
      <c r="EP498" s="50"/>
      <c r="EQ498" s="50"/>
      <c r="ER498" s="48"/>
      <c r="ES498" s="50"/>
    </row>
    <row r="499" spans="1:149" x14ac:dyDescent="0.15">
      <c r="A499" s="44" t="s">
        <v>824</v>
      </c>
      <c r="B499" s="44" t="s">
        <v>346</v>
      </c>
      <c r="C499" s="44"/>
      <c r="D499">
        <v>2</v>
      </c>
      <c r="E499" s="50">
        <f>[1]集計FORM!E499</f>
        <v>709</v>
      </c>
      <c r="F499" s="50">
        <f>[1]集計FORM!F499</f>
        <v>11</v>
      </c>
      <c r="G499" s="50">
        <f>[1]集計FORM!L499</f>
        <v>4</v>
      </c>
      <c r="H499" s="50">
        <f>[1]集計FORM!R499</f>
        <v>25</v>
      </c>
      <c r="I499" s="50">
        <f>[1]集計FORM!X499</f>
        <v>27</v>
      </c>
      <c r="J499" s="50">
        <f>[1]集計FORM!AD499</f>
        <v>15</v>
      </c>
      <c r="K499" s="50">
        <f>[1]集計FORM!AJ499</f>
        <v>19</v>
      </c>
      <c r="L499" s="50">
        <f>[1]集計FORM!AP499</f>
        <v>17</v>
      </c>
      <c r="M499" s="50">
        <f>[1]集計FORM!AV499</f>
        <v>16</v>
      </c>
      <c r="N499" s="50">
        <f>[1]集計FORM!BB499</f>
        <v>24</v>
      </c>
      <c r="O499" s="50">
        <f>[1]集計FORM!BH499</f>
        <v>43</v>
      </c>
      <c r="P499" s="50">
        <f>[1]集計FORM!BN499</f>
        <v>43</v>
      </c>
      <c r="Q499" s="50">
        <f>[1]集計FORM!BT499</f>
        <v>41</v>
      </c>
      <c r="R499" s="50">
        <f>[1]集計FORM!BZ499</f>
        <v>53</v>
      </c>
      <c r="S499" s="50">
        <f>[1]集計FORM!CF499</f>
        <v>76</v>
      </c>
      <c r="T499" s="50">
        <f>[1]集計FORM!CL499</f>
        <v>76</v>
      </c>
      <c r="U499" s="50">
        <f>[1]集計FORM!CR499</f>
        <v>61</v>
      </c>
      <c r="V499" s="50">
        <f>[1]集計FORM!CX499</f>
        <v>64</v>
      </c>
      <c r="W499" s="50">
        <f>[1]集計FORM!DD499</f>
        <v>53</v>
      </c>
      <c r="X499" s="50">
        <f>[1]集計FORM!DJ499</f>
        <v>24</v>
      </c>
      <c r="Y499" s="50">
        <f>[1]集計FORM!DP499</f>
        <v>15</v>
      </c>
      <c r="Z499" s="50">
        <f>[1]集計FORM!DV499</f>
        <v>2</v>
      </c>
      <c r="AA499" s="50">
        <f>[1]集計FORM!EB499</f>
        <v>0</v>
      </c>
      <c r="AB499" s="50">
        <f>[1]集計FORM!EH499</f>
        <v>0</v>
      </c>
      <c r="AC499" s="50">
        <f t="shared" si="7"/>
        <v>2</v>
      </c>
      <c r="AD499" s="50">
        <f>[1]集計FORM!EK499</f>
        <v>40</v>
      </c>
      <c r="AE499" s="50">
        <f>[1]集計FORM!EL499</f>
        <v>298</v>
      </c>
      <c r="AF499" s="50">
        <f>[1]集計FORM!EM499</f>
        <v>371</v>
      </c>
      <c r="AG499" s="50">
        <f>[1]集計FORM!EO499</f>
        <v>5.6417489421720735</v>
      </c>
      <c r="AH499" s="50">
        <f>[1]集計FORM!EP499</f>
        <v>42.03102961918195</v>
      </c>
      <c r="AI499" s="50">
        <f>[1]集計FORM!EQ499</f>
        <v>52.327221438645978</v>
      </c>
      <c r="AJ499" s="48">
        <f>[1]集計FORM!ER499</f>
        <v>60.1</v>
      </c>
      <c r="AK499" s="50">
        <f>[1]集計FORM!ES499</f>
        <v>0</v>
      </c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  <c r="DH499" s="50"/>
      <c r="DI499" s="50"/>
      <c r="DJ499" s="50"/>
      <c r="DK499" s="50"/>
      <c r="DL499" s="50"/>
      <c r="DM499" s="50"/>
      <c r="DN499" s="50"/>
      <c r="DO499" s="50"/>
      <c r="DP499" s="50"/>
      <c r="DQ499" s="50"/>
      <c r="DR499" s="50"/>
      <c r="DS499" s="50"/>
      <c r="DT499" s="50"/>
      <c r="DU499" s="50"/>
      <c r="DV499" s="50"/>
      <c r="DW499" s="50"/>
      <c r="DX499" s="50"/>
      <c r="DY499" s="50"/>
      <c r="DZ499" s="50"/>
      <c r="EA499" s="50"/>
      <c r="EB499" s="50"/>
      <c r="EC499" s="50"/>
      <c r="ED499" s="50"/>
      <c r="EE499" s="50"/>
      <c r="EF499" s="50"/>
      <c r="EG499" s="50"/>
      <c r="EH499" s="50"/>
      <c r="EI499" s="50"/>
      <c r="EJ499" s="50"/>
      <c r="EK499" s="50"/>
      <c r="EL499" s="50"/>
      <c r="EM499" s="50"/>
      <c r="EN499" s="50"/>
      <c r="EO499" s="50"/>
      <c r="EP499" s="50"/>
      <c r="EQ499" s="50"/>
      <c r="ER499" s="48"/>
      <c r="ES499" s="50"/>
    </row>
    <row r="500" spans="1:149" x14ac:dyDescent="0.15">
      <c r="A500" s="44" t="s">
        <v>825</v>
      </c>
      <c r="B500" s="44" t="s">
        <v>347</v>
      </c>
      <c r="C500" s="44"/>
      <c r="D500">
        <v>0</v>
      </c>
      <c r="E500" s="50">
        <f>[1]集計FORM!E500</f>
        <v>1188</v>
      </c>
      <c r="F500" s="50">
        <f>[1]集計FORM!F500</f>
        <v>22</v>
      </c>
      <c r="G500" s="50">
        <f>[1]集計FORM!L500</f>
        <v>27</v>
      </c>
      <c r="H500" s="50">
        <f>[1]集計FORM!R500</f>
        <v>51</v>
      </c>
      <c r="I500" s="50">
        <f>[1]集計FORM!X500</f>
        <v>41</v>
      </c>
      <c r="J500" s="50">
        <f>[1]集計FORM!AD500</f>
        <v>42</v>
      </c>
      <c r="K500" s="50">
        <f>[1]集計FORM!AJ500</f>
        <v>22</v>
      </c>
      <c r="L500" s="50">
        <f>[1]集計FORM!AP500</f>
        <v>44</v>
      </c>
      <c r="M500" s="50">
        <f>[1]集計FORM!AV500</f>
        <v>32</v>
      </c>
      <c r="N500" s="50">
        <f>[1]集計FORM!BB500</f>
        <v>57</v>
      </c>
      <c r="O500" s="50">
        <f>[1]集計FORM!BH500</f>
        <v>69</v>
      </c>
      <c r="P500" s="50">
        <f>[1]集計FORM!BN500</f>
        <v>75</v>
      </c>
      <c r="Q500" s="50">
        <f>[1]集計FORM!BT500</f>
        <v>87</v>
      </c>
      <c r="R500" s="50">
        <f>[1]集計FORM!BZ500</f>
        <v>104</v>
      </c>
      <c r="S500" s="50">
        <f>[1]集計FORM!CF500</f>
        <v>96</v>
      </c>
      <c r="T500" s="50">
        <f>[1]集計FORM!CL500</f>
        <v>129</v>
      </c>
      <c r="U500" s="50">
        <f>[1]集計FORM!CR500</f>
        <v>109</v>
      </c>
      <c r="V500" s="50">
        <f>[1]集計FORM!CX500</f>
        <v>76</v>
      </c>
      <c r="W500" s="50">
        <f>[1]集計FORM!DD500</f>
        <v>59</v>
      </c>
      <c r="X500" s="50">
        <f>[1]集計FORM!DJ500</f>
        <v>32</v>
      </c>
      <c r="Y500" s="50">
        <f>[1]集計FORM!DP500</f>
        <v>12</v>
      </c>
      <c r="Z500" s="50">
        <f>[1]集計FORM!DV500</f>
        <v>2</v>
      </c>
      <c r="AA500" s="50">
        <f>[1]集計FORM!EB500</f>
        <v>0</v>
      </c>
      <c r="AB500" s="50">
        <f>[1]集計FORM!EH500</f>
        <v>0</v>
      </c>
      <c r="AC500" s="50">
        <f t="shared" si="7"/>
        <v>2</v>
      </c>
      <c r="AD500" s="50">
        <f>[1]集計FORM!EK500</f>
        <v>100</v>
      </c>
      <c r="AE500" s="50">
        <f>[1]集計FORM!EL500</f>
        <v>573</v>
      </c>
      <c r="AF500" s="50">
        <f>[1]集計FORM!EM500</f>
        <v>515</v>
      </c>
      <c r="AG500" s="50">
        <f>[1]集計FORM!EO500</f>
        <v>8.4175084175084187</v>
      </c>
      <c r="AH500" s="50">
        <f>[1]集計FORM!EP500</f>
        <v>48.232323232323232</v>
      </c>
      <c r="AI500" s="50">
        <f>[1]集計FORM!EQ500</f>
        <v>43.350168350168353</v>
      </c>
      <c r="AJ500" s="48">
        <f>[1]集計FORM!ER500</f>
        <v>47</v>
      </c>
      <c r="AK500" s="50">
        <f>[1]集計FORM!ES500</f>
        <v>104</v>
      </c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  <c r="DD500" s="50"/>
      <c r="DE500" s="50"/>
      <c r="DF500" s="50"/>
      <c r="DG500" s="50"/>
      <c r="DH500" s="50"/>
      <c r="DI500" s="50"/>
      <c r="DJ500" s="50"/>
      <c r="DK500" s="50"/>
      <c r="DL500" s="50"/>
      <c r="DM500" s="50"/>
      <c r="DN500" s="50"/>
      <c r="DO500" s="50"/>
      <c r="DP500" s="50"/>
      <c r="DQ500" s="50"/>
      <c r="DR500" s="50"/>
      <c r="DS500" s="50"/>
      <c r="DT500" s="50"/>
      <c r="DU500" s="50"/>
      <c r="DV500" s="50"/>
      <c r="DW500" s="50"/>
      <c r="DX500" s="50"/>
      <c r="DY500" s="50"/>
      <c r="DZ500" s="50"/>
      <c r="EA500" s="50"/>
      <c r="EB500" s="50"/>
      <c r="EC500" s="50"/>
      <c r="ED500" s="50"/>
      <c r="EE500" s="50"/>
      <c r="EF500" s="50"/>
      <c r="EG500" s="50"/>
      <c r="EH500" s="50"/>
      <c r="EI500" s="50"/>
      <c r="EJ500" s="50"/>
      <c r="EK500" s="50"/>
      <c r="EL500" s="50"/>
      <c r="EM500" s="50"/>
      <c r="EN500" s="50"/>
      <c r="EO500" s="50"/>
      <c r="EP500" s="50"/>
      <c r="EQ500" s="50"/>
      <c r="ER500" s="48"/>
      <c r="ES500" s="50"/>
    </row>
    <row r="501" spans="1:149" x14ac:dyDescent="0.15">
      <c r="A501" s="44" t="s">
        <v>825</v>
      </c>
      <c r="B501" s="44" t="s">
        <v>347</v>
      </c>
      <c r="C501" s="44"/>
      <c r="D501">
        <v>1</v>
      </c>
      <c r="E501" s="50">
        <f>[1]集計FORM!E501</f>
        <v>587</v>
      </c>
      <c r="F501" s="50">
        <f>[1]集計FORM!F501</f>
        <v>7</v>
      </c>
      <c r="G501" s="50">
        <f>[1]集計FORM!L501</f>
        <v>16</v>
      </c>
      <c r="H501" s="50">
        <f>[1]集計FORM!R501</f>
        <v>32</v>
      </c>
      <c r="I501" s="50">
        <f>[1]集計FORM!X501</f>
        <v>24</v>
      </c>
      <c r="J501" s="50">
        <f>[1]集計FORM!AD501</f>
        <v>22</v>
      </c>
      <c r="K501" s="50">
        <f>[1]集計FORM!AJ501</f>
        <v>17</v>
      </c>
      <c r="L501" s="50">
        <f>[1]集計FORM!AP501</f>
        <v>21</v>
      </c>
      <c r="M501" s="50">
        <f>[1]集計FORM!AV501</f>
        <v>20</v>
      </c>
      <c r="N501" s="50">
        <f>[1]集計FORM!BB501</f>
        <v>26</v>
      </c>
      <c r="O501" s="50">
        <f>[1]集計FORM!BH501</f>
        <v>33</v>
      </c>
      <c r="P501" s="50">
        <f>[1]集計FORM!BN501</f>
        <v>42</v>
      </c>
      <c r="Q501" s="50">
        <f>[1]集計FORM!BT501</f>
        <v>41</v>
      </c>
      <c r="R501" s="50">
        <f>[1]集計FORM!BZ501</f>
        <v>55</v>
      </c>
      <c r="S501" s="50">
        <f>[1]集計FORM!CF501</f>
        <v>47</v>
      </c>
      <c r="T501" s="50">
        <f>[1]集計FORM!CL501</f>
        <v>71</v>
      </c>
      <c r="U501" s="50">
        <f>[1]集計FORM!CR501</f>
        <v>49</v>
      </c>
      <c r="V501" s="50">
        <f>[1]集計FORM!CX501</f>
        <v>35</v>
      </c>
      <c r="W501" s="50">
        <f>[1]集計FORM!DD501</f>
        <v>19</v>
      </c>
      <c r="X501" s="50">
        <f>[1]集計FORM!DJ501</f>
        <v>7</v>
      </c>
      <c r="Y501" s="50">
        <f>[1]集計FORM!DP501</f>
        <v>3</v>
      </c>
      <c r="Z501" s="50">
        <f>[1]集計FORM!DV501</f>
        <v>0</v>
      </c>
      <c r="AA501" s="50">
        <f>[1]集計FORM!EB501</f>
        <v>0</v>
      </c>
      <c r="AB501" s="50">
        <f>[1]集計FORM!EH501</f>
        <v>0</v>
      </c>
      <c r="AC501" s="50">
        <f t="shared" si="7"/>
        <v>0</v>
      </c>
      <c r="AD501" s="50">
        <f>[1]集計FORM!EK501</f>
        <v>55</v>
      </c>
      <c r="AE501" s="50">
        <f>[1]集計FORM!EL501</f>
        <v>301</v>
      </c>
      <c r="AF501" s="50">
        <f>[1]集計FORM!EM501</f>
        <v>231</v>
      </c>
      <c r="AG501" s="50">
        <f>[1]集計FORM!EO501</f>
        <v>9.369676320272573</v>
      </c>
      <c r="AH501" s="50">
        <f>[1]集計FORM!EP501</f>
        <v>51.277683134582617</v>
      </c>
      <c r="AI501" s="50">
        <f>[1]集計FORM!EQ501</f>
        <v>39.352640545144801</v>
      </c>
      <c r="AJ501" s="48">
        <f>[1]集計FORM!ER501</f>
        <v>44.5</v>
      </c>
      <c r="AK501" s="50">
        <f>[1]集計FORM!ES501</f>
        <v>0</v>
      </c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  <c r="DH501" s="50"/>
      <c r="DI501" s="50"/>
      <c r="DJ501" s="50"/>
      <c r="DK501" s="50"/>
      <c r="DL501" s="50"/>
      <c r="DM501" s="50"/>
      <c r="DN501" s="50"/>
      <c r="DO501" s="50"/>
      <c r="DP501" s="50"/>
      <c r="DQ501" s="50"/>
      <c r="DR501" s="50"/>
      <c r="DS501" s="50"/>
      <c r="DT501" s="50"/>
      <c r="DU501" s="50"/>
      <c r="DV501" s="50"/>
      <c r="DW501" s="50"/>
      <c r="DX501" s="50"/>
      <c r="DY501" s="50"/>
      <c r="DZ501" s="50"/>
      <c r="EA501" s="50"/>
      <c r="EB501" s="50"/>
      <c r="EC501" s="50"/>
      <c r="ED501" s="50"/>
      <c r="EE501" s="50"/>
      <c r="EF501" s="50"/>
      <c r="EG501" s="50"/>
      <c r="EH501" s="50"/>
      <c r="EI501" s="50"/>
      <c r="EJ501" s="50"/>
      <c r="EK501" s="50"/>
      <c r="EL501" s="50"/>
      <c r="EM501" s="50"/>
      <c r="EN501" s="50"/>
      <c r="EO501" s="50"/>
      <c r="EP501" s="50"/>
      <c r="EQ501" s="50"/>
      <c r="ER501" s="48"/>
      <c r="ES501" s="50"/>
    </row>
    <row r="502" spans="1:149" x14ac:dyDescent="0.15">
      <c r="A502" s="44" t="s">
        <v>825</v>
      </c>
      <c r="B502" s="44" t="s">
        <v>347</v>
      </c>
      <c r="C502" s="44"/>
      <c r="D502">
        <v>2</v>
      </c>
      <c r="E502" s="50">
        <f>[1]集計FORM!E502</f>
        <v>601</v>
      </c>
      <c r="F502" s="50">
        <f>[1]集計FORM!F502</f>
        <v>15</v>
      </c>
      <c r="G502" s="50">
        <f>[1]集計FORM!L502</f>
        <v>11</v>
      </c>
      <c r="H502" s="50">
        <f>[1]集計FORM!R502</f>
        <v>19</v>
      </c>
      <c r="I502" s="50">
        <f>[1]集計FORM!X502</f>
        <v>17</v>
      </c>
      <c r="J502" s="50">
        <f>[1]集計FORM!AD502</f>
        <v>20</v>
      </c>
      <c r="K502" s="50">
        <f>[1]集計FORM!AJ502</f>
        <v>5</v>
      </c>
      <c r="L502" s="50">
        <f>[1]集計FORM!AP502</f>
        <v>23</v>
      </c>
      <c r="M502" s="50">
        <f>[1]集計FORM!AV502</f>
        <v>12</v>
      </c>
      <c r="N502" s="50">
        <f>[1]集計FORM!BB502</f>
        <v>31</v>
      </c>
      <c r="O502" s="50">
        <f>[1]集計FORM!BH502</f>
        <v>36</v>
      </c>
      <c r="P502" s="50">
        <f>[1]集計FORM!BN502</f>
        <v>33</v>
      </c>
      <c r="Q502" s="50">
        <f>[1]集計FORM!BT502</f>
        <v>46</v>
      </c>
      <c r="R502" s="50">
        <f>[1]集計FORM!BZ502</f>
        <v>49</v>
      </c>
      <c r="S502" s="50">
        <f>[1]集計FORM!CF502</f>
        <v>49</v>
      </c>
      <c r="T502" s="50">
        <f>[1]集計FORM!CL502</f>
        <v>58</v>
      </c>
      <c r="U502" s="50">
        <f>[1]集計FORM!CR502</f>
        <v>60</v>
      </c>
      <c r="V502" s="50">
        <f>[1]集計FORM!CX502</f>
        <v>41</v>
      </c>
      <c r="W502" s="50">
        <f>[1]集計FORM!DD502</f>
        <v>40</v>
      </c>
      <c r="X502" s="50">
        <f>[1]集計FORM!DJ502</f>
        <v>25</v>
      </c>
      <c r="Y502" s="50">
        <f>[1]集計FORM!DP502</f>
        <v>9</v>
      </c>
      <c r="Z502" s="50">
        <f>[1]集計FORM!DV502</f>
        <v>2</v>
      </c>
      <c r="AA502" s="50">
        <f>[1]集計FORM!EB502</f>
        <v>0</v>
      </c>
      <c r="AB502" s="50">
        <f>[1]集計FORM!EH502</f>
        <v>0</v>
      </c>
      <c r="AC502" s="50">
        <f t="shared" si="7"/>
        <v>2</v>
      </c>
      <c r="AD502" s="50">
        <f>[1]集計FORM!EK502</f>
        <v>45</v>
      </c>
      <c r="AE502" s="50">
        <f>[1]集計FORM!EL502</f>
        <v>272</v>
      </c>
      <c r="AF502" s="50">
        <f>[1]集計FORM!EM502</f>
        <v>284</v>
      </c>
      <c r="AG502" s="50">
        <f>[1]集計FORM!EO502</f>
        <v>7.4875207986688856</v>
      </c>
      <c r="AH502" s="50">
        <f>[1]集計FORM!EP502</f>
        <v>45.257903494176368</v>
      </c>
      <c r="AI502" s="50">
        <f>[1]集計FORM!EQ502</f>
        <v>47.254575707154743</v>
      </c>
      <c r="AJ502" s="48">
        <f>[1]集計FORM!ER502</f>
        <v>49.3</v>
      </c>
      <c r="AK502" s="50">
        <f>[1]集計FORM!ES502</f>
        <v>0</v>
      </c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  <c r="DH502" s="50"/>
      <c r="DI502" s="50"/>
      <c r="DJ502" s="50"/>
      <c r="DK502" s="50"/>
      <c r="DL502" s="50"/>
      <c r="DM502" s="50"/>
      <c r="DN502" s="50"/>
      <c r="DO502" s="50"/>
      <c r="DP502" s="50"/>
      <c r="DQ502" s="50"/>
      <c r="DR502" s="50"/>
      <c r="DS502" s="50"/>
      <c r="DT502" s="50"/>
      <c r="DU502" s="50"/>
      <c r="DV502" s="50"/>
      <c r="DW502" s="50"/>
      <c r="DX502" s="50"/>
      <c r="DY502" s="50"/>
      <c r="DZ502" s="50"/>
      <c r="EA502" s="50"/>
      <c r="EB502" s="50"/>
      <c r="EC502" s="50"/>
      <c r="ED502" s="50"/>
      <c r="EE502" s="50"/>
      <c r="EF502" s="50"/>
      <c r="EG502" s="50"/>
      <c r="EH502" s="50"/>
      <c r="EI502" s="50"/>
      <c r="EJ502" s="50"/>
      <c r="EK502" s="50"/>
      <c r="EL502" s="50"/>
      <c r="EM502" s="50"/>
      <c r="EN502" s="50"/>
      <c r="EO502" s="50"/>
      <c r="EP502" s="50"/>
      <c r="EQ502" s="50"/>
      <c r="ER502" s="48"/>
      <c r="ES502" s="50"/>
    </row>
    <row r="503" spans="1:149" x14ac:dyDescent="0.15">
      <c r="A503" s="44" t="s">
        <v>826</v>
      </c>
      <c r="B503" s="44" t="s">
        <v>348</v>
      </c>
      <c r="C503" s="44"/>
      <c r="D503">
        <v>0</v>
      </c>
      <c r="E503" s="50">
        <f>[1]集計FORM!E503</f>
        <v>371</v>
      </c>
      <c r="F503" s="50">
        <f>[1]集計FORM!F503</f>
        <v>9</v>
      </c>
      <c r="G503" s="50">
        <f>[1]集計FORM!L503</f>
        <v>6</v>
      </c>
      <c r="H503" s="50">
        <f>[1]集計FORM!R503</f>
        <v>9</v>
      </c>
      <c r="I503" s="50">
        <f>[1]集計FORM!X503</f>
        <v>15</v>
      </c>
      <c r="J503" s="50">
        <f>[1]集計FORM!AD503</f>
        <v>14</v>
      </c>
      <c r="K503" s="50">
        <f>[1]集計FORM!AJ503</f>
        <v>12</v>
      </c>
      <c r="L503" s="50">
        <f>[1]集計FORM!AP503</f>
        <v>11</v>
      </c>
      <c r="M503" s="50">
        <f>[1]集計FORM!AV503</f>
        <v>7</v>
      </c>
      <c r="N503" s="50">
        <f>[1]集計FORM!BB503</f>
        <v>18</v>
      </c>
      <c r="O503" s="50">
        <f>[1]集計FORM!BH503</f>
        <v>23</v>
      </c>
      <c r="P503" s="50">
        <f>[1]集計FORM!BN503</f>
        <v>20</v>
      </c>
      <c r="Q503" s="50">
        <f>[1]集計FORM!BT503</f>
        <v>31</v>
      </c>
      <c r="R503" s="50">
        <f>[1]集計FORM!BZ503</f>
        <v>36</v>
      </c>
      <c r="S503" s="50">
        <f>[1]集計FORM!CF503</f>
        <v>28</v>
      </c>
      <c r="T503" s="50">
        <f>[1]集計FORM!CL503</f>
        <v>32</v>
      </c>
      <c r="U503" s="50">
        <f>[1]集計FORM!CR503</f>
        <v>29</v>
      </c>
      <c r="V503" s="50">
        <f>[1]集計FORM!CX503</f>
        <v>26</v>
      </c>
      <c r="W503" s="50">
        <f>[1]集計FORM!DD503</f>
        <v>29</v>
      </c>
      <c r="X503" s="50">
        <f>[1]集計FORM!DJ503</f>
        <v>12</v>
      </c>
      <c r="Y503" s="50">
        <f>[1]集計FORM!DP503</f>
        <v>4</v>
      </c>
      <c r="Z503" s="50">
        <f>[1]集計FORM!DV503</f>
        <v>0</v>
      </c>
      <c r="AA503" s="50">
        <f>[1]集計FORM!EB503</f>
        <v>0</v>
      </c>
      <c r="AB503" s="50">
        <f>[1]集計FORM!EH503</f>
        <v>0</v>
      </c>
      <c r="AC503" s="50">
        <f t="shared" si="7"/>
        <v>0</v>
      </c>
      <c r="AD503" s="50">
        <f>[1]集計FORM!EK503</f>
        <v>24</v>
      </c>
      <c r="AE503" s="50">
        <f>[1]集計FORM!EL503</f>
        <v>187</v>
      </c>
      <c r="AF503" s="50">
        <f>[1]集計FORM!EM503</f>
        <v>160</v>
      </c>
      <c r="AG503" s="50">
        <f>[1]集計FORM!EO503</f>
        <v>6.4690026954177897</v>
      </c>
      <c r="AH503" s="50">
        <f>[1]集計FORM!EP503</f>
        <v>50.404312668463611</v>
      </c>
      <c r="AI503" s="50">
        <f>[1]集計FORM!EQ503</f>
        <v>43.126684636118604</v>
      </c>
      <c r="AJ503" s="48">
        <f>[1]集計FORM!ER503</f>
        <v>56.9</v>
      </c>
      <c r="AK503" s="50">
        <f>[1]集計FORM!ES503</f>
        <v>99</v>
      </c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  <c r="DH503" s="50"/>
      <c r="DI503" s="50"/>
      <c r="DJ503" s="50"/>
      <c r="DK503" s="50"/>
      <c r="DL503" s="50"/>
      <c r="DM503" s="50"/>
      <c r="DN503" s="50"/>
      <c r="DO503" s="50"/>
      <c r="DP503" s="50"/>
      <c r="DQ503" s="50"/>
      <c r="DR503" s="50"/>
      <c r="DS503" s="50"/>
      <c r="DT503" s="50"/>
      <c r="DU503" s="50"/>
      <c r="DV503" s="50"/>
      <c r="DW503" s="50"/>
      <c r="DX503" s="50"/>
      <c r="DY503" s="50"/>
      <c r="DZ503" s="50"/>
      <c r="EA503" s="50"/>
      <c r="EB503" s="50"/>
      <c r="EC503" s="50"/>
      <c r="ED503" s="50"/>
      <c r="EE503" s="50"/>
      <c r="EF503" s="50"/>
      <c r="EG503" s="50"/>
      <c r="EH503" s="50"/>
      <c r="EI503" s="50"/>
      <c r="EJ503" s="50"/>
      <c r="EK503" s="50"/>
      <c r="EL503" s="50"/>
      <c r="EM503" s="50"/>
      <c r="EN503" s="50"/>
      <c r="EO503" s="50"/>
      <c r="EP503" s="50"/>
      <c r="EQ503" s="50"/>
      <c r="ER503" s="48"/>
      <c r="ES503" s="50"/>
    </row>
    <row r="504" spans="1:149" x14ac:dyDescent="0.15">
      <c r="A504" s="44" t="s">
        <v>826</v>
      </c>
      <c r="B504" s="44" t="s">
        <v>348</v>
      </c>
      <c r="C504" s="44"/>
      <c r="D504">
        <v>1</v>
      </c>
      <c r="E504" s="50">
        <f>[1]集計FORM!E504</f>
        <v>175</v>
      </c>
      <c r="F504" s="50">
        <f>[1]集計FORM!F504</f>
        <v>6</v>
      </c>
      <c r="G504" s="50">
        <f>[1]集計FORM!L504</f>
        <v>3</v>
      </c>
      <c r="H504" s="50">
        <f>[1]集計FORM!R504</f>
        <v>6</v>
      </c>
      <c r="I504" s="50">
        <f>[1]集計FORM!X504</f>
        <v>8</v>
      </c>
      <c r="J504" s="50">
        <f>[1]集計FORM!AD504</f>
        <v>6</v>
      </c>
      <c r="K504" s="50">
        <f>[1]集計FORM!AJ504</f>
        <v>7</v>
      </c>
      <c r="L504" s="50">
        <f>[1]集計FORM!AP504</f>
        <v>4</v>
      </c>
      <c r="M504" s="50">
        <f>[1]集計FORM!AV504</f>
        <v>3</v>
      </c>
      <c r="N504" s="50">
        <f>[1]集計FORM!BB504</f>
        <v>5</v>
      </c>
      <c r="O504" s="50">
        <f>[1]集計FORM!BH504</f>
        <v>13</v>
      </c>
      <c r="P504" s="50">
        <f>[1]集計FORM!BN504</f>
        <v>9</v>
      </c>
      <c r="Q504" s="50">
        <f>[1]集計FORM!BT504</f>
        <v>14</v>
      </c>
      <c r="R504" s="50">
        <f>[1]集計FORM!BZ504</f>
        <v>20</v>
      </c>
      <c r="S504" s="50">
        <f>[1]集計FORM!CF504</f>
        <v>17</v>
      </c>
      <c r="T504" s="50">
        <f>[1]集計FORM!CL504</f>
        <v>13</v>
      </c>
      <c r="U504" s="50">
        <f>[1]集計FORM!CR504</f>
        <v>15</v>
      </c>
      <c r="V504" s="50">
        <f>[1]集計FORM!CX504</f>
        <v>14</v>
      </c>
      <c r="W504" s="50">
        <f>[1]集計FORM!DD504</f>
        <v>6</v>
      </c>
      <c r="X504" s="50">
        <f>[1]集計FORM!DJ504</f>
        <v>6</v>
      </c>
      <c r="Y504" s="50">
        <f>[1]集計FORM!DP504</f>
        <v>0</v>
      </c>
      <c r="Z504" s="50">
        <f>[1]集計FORM!DV504</f>
        <v>0</v>
      </c>
      <c r="AA504" s="50">
        <f>[1]集計FORM!EB504</f>
        <v>0</v>
      </c>
      <c r="AB504" s="50">
        <f>[1]集計FORM!EH504</f>
        <v>0</v>
      </c>
      <c r="AC504" s="50">
        <f t="shared" si="7"/>
        <v>0</v>
      </c>
      <c r="AD504" s="50">
        <f>[1]集計FORM!EK504</f>
        <v>15</v>
      </c>
      <c r="AE504" s="50">
        <f>[1]集計FORM!EL504</f>
        <v>89</v>
      </c>
      <c r="AF504" s="50">
        <f>[1]集計FORM!EM504</f>
        <v>71</v>
      </c>
      <c r="AG504" s="50">
        <f>[1]集計FORM!EO504</f>
        <v>8.5714285714285712</v>
      </c>
      <c r="AH504" s="50">
        <f>[1]集計FORM!EP504</f>
        <v>50.857142857142854</v>
      </c>
      <c r="AI504" s="50">
        <f>[1]集計FORM!EQ504</f>
        <v>40.571428571428569</v>
      </c>
      <c r="AJ504" s="48">
        <f>[1]集計FORM!ER504</f>
        <v>54.8</v>
      </c>
      <c r="AK504" s="50">
        <f>[1]集計FORM!ES504</f>
        <v>0</v>
      </c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  <c r="DD504" s="50"/>
      <c r="DE504" s="50"/>
      <c r="DF504" s="50"/>
      <c r="DG504" s="50"/>
      <c r="DH504" s="50"/>
      <c r="DI504" s="50"/>
      <c r="DJ504" s="50"/>
      <c r="DK504" s="50"/>
      <c r="DL504" s="50"/>
      <c r="DM504" s="50"/>
      <c r="DN504" s="50"/>
      <c r="DO504" s="50"/>
      <c r="DP504" s="50"/>
      <c r="DQ504" s="50"/>
      <c r="DR504" s="50"/>
      <c r="DS504" s="50"/>
      <c r="DT504" s="50"/>
      <c r="DU504" s="50"/>
      <c r="DV504" s="50"/>
      <c r="DW504" s="50"/>
      <c r="DX504" s="50"/>
      <c r="DY504" s="50"/>
      <c r="DZ504" s="50"/>
      <c r="EA504" s="50"/>
      <c r="EB504" s="50"/>
      <c r="EC504" s="50"/>
      <c r="ED504" s="50"/>
      <c r="EE504" s="50"/>
      <c r="EF504" s="50"/>
      <c r="EG504" s="50"/>
      <c r="EH504" s="50"/>
      <c r="EI504" s="50"/>
      <c r="EJ504" s="50"/>
      <c r="EK504" s="50"/>
      <c r="EL504" s="50"/>
      <c r="EM504" s="50"/>
      <c r="EN504" s="50"/>
      <c r="EO504" s="50"/>
      <c r="EP504" s="50"/>
      <c r="EQ504" s="50"/>
      <c r="ER504" s="48"/>
      <c r="ES504" s="50"/>
    </row>
    <row r="505" spans="1:149" x14ac:dyDescent="0.15">
      <c r="A505" s="44" t="s">
        <v>826</v>
      </c>
      <c r="B505" s="44" t="s">
        <v>348</v>
      </c>
      <c r="C505" s="44"/>
      <c r="D505">
        <v>2</v>
      </c>
      <c r="E505" s="50">
        <f>[1]集計FORM!E505</f>
        <v>196</v>
      </c>
      <c r="F505" s="50">
        <f>[1]集計FORM!F505</f>
        <v>3</v>
      </c>
      <c r="G505" s="50">
        <f>[1]集計FORM!L505</f>
        <v>3</v>
      </c>
      <c r="H505" s="50">
        <f>[1]集計FORM!R505</f>
        <v>3</v>
      </c>
      <c r="I505" s="50">
        <f>[1]集計FORM!X505</f>
        <v>7</v>
      </c>
      <c r="J505" s="50">
        <f>[1]集計FORM!AD505</f>
        <v>8</v>
      </c>
      <c r="K505" s="50">
        <f>[1]集計FORM!AJ505</f>
        <v>5</v>
      </c>
      <c r="L505" s="50">
        <f>[1]集計FORM!AP505</f>
        <v>7</v>
      </c>
      <c r="M505" s="50">
        <f>[1]集計FORM!AV505</f>
        <v>4</v>
      </c>
      <c r="N505" s="50">
        <f>[1]集計FORM!BB505</f>
        <v>13</v>
      </c>
      <c r="O505" s="50">
        <f>[1]集計FORM!BH505</f>
        <v>10</v>
      </c>
      <c r="P505" s="50">
        <f>[1]集計FORM!BN505</f>
        <v>11</v>
      </c>
      <c r="Q505" s="50">
        <f>[1]集計FORM!BT505</f>
        <v>17</v>
      </c>
      <c r="R505" s="50">
        <f>[1]集計FORM!BZ505</f>
        <v>16</v>
      </c>
      <c r="S505" s="50">
        <f>[1]集計FORM!CF505</f>
        <v>11</v>
      </c>
      <c r="T505" s="50">
        <f>[1]集計FORM!CL505</f>
        <v>19</v>
      </c>
      <c r="U505" s="50">
        <f>[1]集計FORM!CR505</f>
        <v>14</v>
      </c>
      <c r="V505" s="50">
        <f>[1]集計FORM!CX505</f>
        <v>12</v>
      </c>
      <c r="W505" s="50">
        <f>[1]集計FORM!DD505</f>
        <v>23</v>
      </c>
      <c r="X505" s="50">
        <f>[1]集計FORM!DJ505</f>
        <v>6</v>
      </c>
      <c r="Y505" s="50">
        <f>[1]集計FORM!DP505</f>
        <v>4</v>
      </c>
      <c r="Z505" s="50">
        <f>[1]集計FORM!DV505</f>
        <v>0</v>
      </c>
      <c r="AA505" s="50">
        <f>[1]集計FORM!EB505</f>
        <v>0</v>
      </c>
      <c r="AB505" s="50">
        <f>[1]集計FORM!EH505</f>
        <v>0</v>
      </c>
      <c r="AC505" s="50">
        <f t="shared" si="7"/>
        <v>0</v>
      </c>
      <c r="AD505" s="50">
        <f>[1]集計FORM!EK505</f>
        <v>9</v>
      </c>
      <c r="AE505" s="50">
        <f>[1]集計FORM!EL505</f>
        <v>98</v>
      </c>
      <c r="AF505" s="50">
        <f>[1]集計FORM!EM505</f>
        <v>89</v>
      </c>
      <c r="AG505" s="50">
        <f>[1]集計FORM!EO505</f>
        <v>4.591836734693878</v>
      </c>
      <c r="AH505" s="50">
        <f>[1]集計FORM!EP505</f>
        <v>50</v>
      </c>
      <c r="AI505" s="50">
        <f>[1]集計FORM!EQ505</f>
        <v>45.408163265306122</v>
      </c>
      <c r="AJ505" s="48">
        <f>[1]集計FORM!ER505</f>
        <v>58.7</v>
      </c>
      <c r="AK505" s="50">
        <f>[1]集計FORM!ES505</f>
        <v>0</v>
      </c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50"/>
      <c r="BQ505" s="50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0"/>
      <c r="DA505" s="50"/>
      <c r="DB505" s="50"/>
      <c r="DC505" s="50"/>
      <c r="DD505" s="50"/>
      <c r="DE505" s="50"/>
      <c r="DF505" s="50"/>
      <c r="DG505" s="50"/>
      <c r="DH505" s="50"/>
      <c r="DI505" s="50"/>
      <c r="DJ505" s="50"/>
      <c r="DK505" s="50"/>
      <c r="DL505" s="50"/>
      <c r="DM505" s="50"/>
      <c r="DN505" s="50"/>
      <c r="DO505" s="50"/>
      <c r="DP505" s="50"/>
      <c r="DQ505" s="50"/>
      <c r="DR505" s="50"/>
      <c r="DS505" s="50"/>
      <c r="DT505" s="50"/>
      <c r="DU505" s="50"/>
      <c r="DV505" s="50"/>
      <c r="DW505" s="50"/>
      <c r="DX505" s="50"/>
      <c r="DY505" s="50"/>
      <c r="DZ505" s="50"/>
      <c r="EA505" s="50"/>
      <c r="EB505" s="50"/>
      <c r="EC505" s="50"/>
      <c r="ED505" s="50"/>
      <c r="EE505" s="50"/>
      <c r="EF505" s="50"/>
      <c r="EG505" s="50"/>
      <c r="EH505" s="50"/>
      <c r="EI505" s="50"/>
      <c r="EJ505" s="50"/>
      <c r="EK505" s="50"/>
      <c r="EL505" s="50"/>
      <c r="EM505" s="50"/>
      <c r="EN505" s="50"/>
      <c r="EO505" s="50"/>
      <c r="EP505" s="50"/>
      <c r="EQ505" s="50"/>
      <c r="ER505" s="48"/>
      <c r="ES505" s="50"/>
    </row>
    <row r="506" spans="1:149" x14ac:dyDescent="0.15">
      <c r="A506" s="44" t="s">
        <v>827</v>
      </c>
      <c r="B506" s="44" t="s">
        <v>349</v>
      </c>
      <c r="C506" s="44"/>
      <c r="D506">
        <v>0</v>
      </c>
      <c r="E506" s="50">
        <f>[1]集計FORM!E506</f>
        <v>380</v>
      </c>
      <c r="F506" s="50">
        <f>[1]集計FORM!F506</f>
        <v>6</v>
      </c>
      <c r="G506" s="50">
        <f>[1]集計FORM!L506</f>
        <v>11</v>
      </c>
      <c r="H506" s="50">
        <f>[1]集計FORM!R506</f>
        <v>15</v>
      </c>
      <c r="I506" s="50">
        <f>[1]集計FORM!X506</f>
        <v>16</v>
      </c>
      <c r="J506" s="50">
        <f>[1]集計FORM!AD506</f>
        <v>6</v>
      </c>
      <c r="K506" s="50">
        <f>[1]集計FORM!AJ506</f>
        <v>6</v>
      </c>
      <c r="L506" s="50">
        <f>[1]集計FORM!AP506</f>
        <v>7</v>
      </c>
      <c r="M506" s="50">
        <f>[1]集計FORM!AV506</f>
        <v>6</v>
      </c>
      <c r="N506" s="50">
        <f>[1]集計FORM!BB506</f>
        <v>11</v>
      </c>
      <c r="O506" s="50">
        <f>[1]集計FORM!BH506</f>
        <v>33</v>
      </c>
      <c r="P506" s="50">
        <f>[1]集計FORM!BN506</f>
        <v>27</v>
      </c>
      <c r="Q506" s="50">
        <f>[1]集計FORM!BT506</f>
        <v>25</v>
      </c>
      <c r="R506" s="50">
        <f>[1]集計FORM!BZ506</f>
        <v>20</v>
      </c>
      <c r="S506" s="50">
        <f>[1]集計FORM!CF506</f>
        <v>36</v>
      </c>
      <c r="T506" s="50">
        <f>[1]集計FORM!CL506</f>
        <v>46</v>
      </c>
      <c r="U506" s="50">
        <f>[1]集計FORM!CR506</f>
        <v>28</v>
      </c>
      <c r="V506" s="50">
        <f>[1]集計FORM!CX506</f>
        <v>26</v>
      </c>
      <c r="W506" s="50">
        <f>[1]集計FORM!DD506</f>
        <v>29</v>
      </c>
      <c r="X506" s="50">
        <f>[1]集計FORM!DJ506</f>
        <v>22</v>
      </c>
      <c r="Y506" s="50">
        <f>[1]集計FORM!DP506</f>
        <v>4</v>
      </c>
      <c r="Z506" s="50">
        <f>[1]集計FORM!DV506</f>
        <v>0</v>
      </c>
      <c r="AA506" s="50">
        <f>[1]集計FORM!EB506</f>
        <v>0</v>
      </c>
      <c r="AB506" s="50">
        <f>[1]集計FORM!EH506</f>
        <v>0</v>
      </c>
      <c r="AC506" s="50">
        <f t="shared" si="7"/>
        <v>0</v>
      </c>
      <c r="AD506" s="50">
        <f>[1]集計FORM!EK506</f>
        <v>32</v>
      </c>
      <c r="AE506" s="50">
        <f>[1]集計FORM!EL506</f>
        <v>157</v>
      </c>
      <c r="AF506" s="50">
        <f>[1]集計FORM!EM506</f>
        <v>191</v>
      </c>
      <c r="AG506" s="50">
        <f>[1]集計FORM!EO506</f>
        <v>8.4210526315789469</v>
      </c>
      <c r="AH506" s="50">
        <f>[1]集計FORM!EP506</f>
        <v>41.315789473684212</v>
      </c>
      <c r="AI506" s="50">
        <f>[1]集計FORM!EQ506</f>
        <v>50.263157894736842</v>
      </c>
      <c r="AJ506" s="48">
        <f>[1]集計FORM!ER506</f>
        <v>58.6</v>
      </c>
      <c r="AK506" s="50">
        <f>[1]集計FORM!ES506</f>
        <v>97</v>
      </c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0"/>
      <c r="DA506" s="50"/>
      <c r="DB506" s="50"/>
      <c r="DC506" s="50"/>
      <c r="DD506" s="50"/>
      <c r="DE506" s="50"/>
      <c r="DF506" s="50"/>
      <c r="DG506" s="50"/>
      <c r="DH506" s="50"/>
      <c r="DI506" s="50"/>
      <c r="DJ506" s="50"/>
      <c r="DK506" s="50"/>
      <c r="DL506" s="50"/>
      <c r="DM506" s="50"/>
      <c r="DN506" s="50"/>
      <c r="DO506" s="50"/>
      <c r="DP506" s="50"/>
      <c r="DQ506" s="50"/>
      <c r="DR506" s="50"/>
      <c r="DS506" s="50"/>
      <c r="DT506" s="50"/>
      <c r="DU506" s="50"/>
      <c r="DV506" s="50"/>
      <c r="DW506" s="50"/>
      <c r="DX506" s="50"/>
      <c r="DY506" s="50"/>
      <c r="DZ506" s="50"/>
      <c r="EA506" s="50"/>
      <c r="EB506" s="50"/>
      <c r="EC506" s="50"/>
      <c r="ED506" s="50"/>
      <c r="EE506" s="50"/>
      <c r="EF506" s="50"/>
      <c r="EG506" s="50"/>
      <c r="EH506" s="50"/>
      <c r="EI506" s="50"/>
      <c r="EJ506" s="50"/>
      <c r="EK506" s="50"/>
      <c r="EL506" s="50"/>
      <c r="EM506" s="50"/>
      <c r="EN506" s="50"/>
      <c r="EO506" s="50"/>
      <c r="EP506" s="50"/>
      <c r="EQ506" s="50"/>
      <c r="ER506" s="48"/>
      <c r="ES506" s="50"/>
    </row>
    <row r="507" spans="1:149" x14ac:dyDescent="0.15">
      <c r="A507" s="44" t="s">
        <v>827</v>
      </c>
      <c r="B507" s="44" t="s">
        <v>349</v>
      </c>
      <c r="C507" s="44"/>
      <c r="D507">
        <v>1</v>
      </c>
      <c r="E507" s="50">
        <f>[1]集計FORM!E507</f>
        <v>186</v>
      </c>
      <c r="F507" s="50">
        <f>[1]集計FORM!F507</f>
        <v>3</v>
      </c>
      <c r="G507" s="50">
        <f>[1]集計FORM!L507</f>
        <v>8</v>
      </c>
      <c r="H507" s="50">
        <f>[1]集計FORM!R507</f>
        <v>7</v>
      </c>
      <c r="I507" s="50">
        <f>[1]集計FORM!X507</f>
        <v>7</v>
      </c>
      <c r="J507" s="50">
        <f>[1]集計FORM!AD507</f>
        <v>5</v>
      </c>
      <c r="K507" s="50">
        <f>[1]集計FORM!AJ507</f>
        <v>3</v>
      </c>
      <c r="L507" s="50">
        <f>[1]集計FORM!AP507</f>
        <v>5</v>
      </c>
      <c r="M507" s="50">
        <f>[1]集計FORM!AV507</f>
        <v>3</v>
      </c>
      <c r="N507" s="50">
        <f>[1]集計FORM!BB507</f>
        <v>6</v>
      </c>
      <c r="O507" s="50">
        <f>[1]集計FORM!BH507</f>
        <v>18</v>
      </c>
      <c r="P507" s="50">
        <f>[1]集計FORM!BN507</f>
        <v>15</v>
      </c>
      <c r="Q507" s="50">
        <f>[1]集計FORM!BT507</f>
        <v>11</v>
      </c>
      <c r="R507" s="50">
        <f>[1]集計FORM!BZ507</f>
        <v>15</v>
      </c>
      <c r="S507" s="50">
        <f>[1]集計FORM!CF507</f>
        <v>17</v>
      </c>
      <c r="T507" s="50">
        <f>[1]集計FORM!CL507</f>
        <v>24</v>
      </c>
      <c r="U507" s="50">
        <f>[1]集計FORM!CR507</f>
        <v>12</v>
      </c>
      <c r="V507" s="50">
        <f>[1]集計FORM!CX507</f>
        <v>8</v>
      </c>
      <c r="W507" s="50">
        <f>[1]集計FORM!DD507</f>
        <v>11</v>
      </c>
      <c r="X507" s="50">
        <f>[1]集計FORM!DJ507</f>
        <v>7</v>
      </c>
      <c r="Y507" s="50">
        <f>[1]集計FORM!DP507</f>
        <v>1</v>
      </c>
      <c r="Z507" s="50">
        <f>[1]集計FORM!DV507</f>
        <v>0</v>
      </c>
      <c r="AA507" s="50">
        <f>[1]集計FORM!EB507</f>
        <v>0</v>
      </c>
      <c r="AB507" s="50">
        <f>[1]集計FORM!EH507</f>
        <v>0</v>
      </c>
      <c r="AC507" s="50">
        <f t="shared" si="7"/>
        <v>0</v>
      </c>
      <c r="AD507" s="50">
        <f>[1]集計FORM!EK507</f>
        <v>18</v>
      </c>
      <c r="AE507" s="50">
        <f>[1]集計FORM!EL507</f>
        <v>88</v>
      </c>
      <c r="AF507" s="50">
        <f>[1]集計FORM!EM507</f>
        <v>80</v>
      </c>
      <c r="AG507" s="50">
        <f>[1]集計FORM!EO507</f>
        <v>9.67741935483871</v>
      </c>
      <c r="AH507" s="50">
        <f>[1]集計FORM!EP507</f>
        <v>47.311827956989248</v>
      </c>
      <c r="AI507" s="50">
        <f>[1]集計FORM!EQ507</f>
        <v>43.01075268817204</v>
      </c>
      <c r="AJ507" s="48">
        <f>[1]集計FORM!ER507</f>
        <v>55.3</v>
      </c>
      <c r="AK507" s="50">
        <f>[1]集計FORM!ES507</f>
        <v>0</v>
      </c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50"/>
      <c r="BQ507" s="50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0"/>
      <c r="DA507" s="50"/>
      <c r="DB507" s="50"/>
      <c r="DC507" s="50"/>
      <c r="DD507" s="50"/>
      <c r="DE507" s="50"/>
      <c r="DF507" s="50"/>
      <c r="DG507" s="50"/>
      <c r="DH507" s="50"/>
      <c r="DI507" s="50"/>
      <c r="DJ507" s="50"/>
      <c r="DK507" s="50"/>
      <c r="DL507" s="50"/>
      <c r="DM507" s="50"/>
      <c r="DN507" s="50"/>
      <c r="DO507" s="50"/>
      <c r="DP507" s="50"/>
      <c r="DQ507" s="50"/>
      <c r="DR507" s="50"/>
      <c r="DS507" s="50"/>
      <c r="DT507" s="50"/>
      <c r="DU507" s="50"/>
      <c r="DV507" s="50"/>
      <c r="DW507" s="50"/>
      <c r="DX507" s="50"/>
      <c r="DY507" s="50"/>
      <c r="DZ507" s="50"/>
      <c r="EA507" s="50"/>
      <c r="EB507" s="50"/>
      <c r="EC507" s="50"/>
      <c r="ED507" s="50"/>
      <c r="EE507" s="50"/>
      <c r="EF507" s="50"/>
      <c r="EG507" s="50"/>
      <c r="EH507" s="50"/>
      <c r="EI507" s="50"/>
      <c r="EJ507" s="50"/>
      <c r="EK507" s="50"/>
      <c r="EL507" s="50"/>
      <c r="EM507" s="50"/>
      <c r="EN507" s="50"/>
      <c r="EO507" s="50"/>
      <c r="EP507" s="50"/>
      <c r="EQ507" s="50"/>
      <c r="ER507" s="48"/>
      <c r="ES507" s="50"/>
    </row>
    <row r="508" spans="1:149" x14ac:dyDescent="0.15">
      <c r="A508" s="44" t="s">
        <v>827</v>
      </c>
      <c r="B508" s="44" t="s">
        <v>349</v>
      </c>
      <c r="C508" s="44"/>
      <c r="D508">
        <v>2</v>
      </c>
      <c r="E508" s="50">
        <f>[1]集計FORM!E508</f>
        <v>194</v>
      </c>
      <c r="F508" s="50">
        <f>[1]集計FORM!F508</f>
        <v>3</v>
      </c>
      <c r="G508" s="50">
        <f>[1]集計FORM!L508</f>
        <v>3</v>
      </c>
      <c r="H508" s="50">
        <f>[1]集計FORM!R508</f>
        <v>8</v>
      </c>
      <c r="I508" s="50">
        <f>[1]集計FORM!X508</f>
        <v>9</v>
      </c>
      <c r="J508" s="50">
        <f>[1]集計FORM!AD508</f>
        <v>1</v>
      </c>
      <c r="K508" s="50">
        <f>[1]集計FORM!AJ508</f>
        <v>3</v>
      </c>
      <c r="L508" s="50">
        <f>[1]集計FORM!AP508</f>
        <v>2</v>
      </c>
      <c r="M508" s="50">
        <f>[1]集計FORM!AV508</f>
        <v>3</v>
      </c>
      <c r="N508" s="50">
        <f>[1]集計FORM!BB508</f>
        <v>5</v>
      </c>
      <c r="O508" s="50">
        <f>[1]集計FORM!BH508</f>
        <v>15</v>
      </c>
      <c r="P508" s="50">
        <f>[1]集計FORM!BN508</f>
        <v>12</v>
      </c>
      <c r="Q508" s="50">
        <f>[1]集計FORM!BT508</f>
        <v>14</v>
      </c>
      <c r="R508" s="50">
        <f>[1]集計FORM!BZ508</f>
        <v>5</v>
      </c>
      <c r="S508" s="50">
        <f>[1]集計FORM!CF508</f>
        <v>19</v>
      </c>
      <c r="T508" s="50">
        <f>[1]集計FORM!CL508</f>
        <v>22</v>
      </c>
      <c r="U508" s="50">
        <f>[1]集計FORM!CR508</f>
        <v>16</v>
      </c>
      <c r="V508" s="50">
        <f>[1]集計FORM!CX508</f>
        <v>18</v>
      </c>
      <c r="W508" s="50">
        <f>[1]集計FORM!DD508</f>
        <v>18</v>
      </c>
      <c r="X508" s="50">
        <f>[1]集計FORM!DJ508</f>
        <v>15</v>
      </c>
      <c r="Y508" s="50">
        <f>[1]集計FORM!DP508</f>
        <v>3</v>
      </c>
      <c r="Z508" s="50">
        <f>[1]集計FORM!DV508</f>
        <v>0</v>
      </c>
      <c r="AA508" s="50">
        <f>[1]集計FORM!EB508</f>
        <v>0</v>
      </c>
      <c r="AB508" s="50">
        <f>[1]集計FORM!EH508</f>
        <v>0</v>
      </c>
      <c r="AC508" s="50">
        <f t="shared" si="7"/>
        <v>0</v>
      </c>
      <c r="AD508" s="50">
        <f>[1]集計FORM!EK508</f>
        <v>14</v>
      </c>
      <c r="AE508" s="50">
        <f>[1]集計FORM!EL508</f>
        <v>69</v>
      </c>
      <c r="AF508" s="50">
        <f>[1]集計FORM!EM508</f>
        <v>111</v>
      </c>
      <c r="AG508" s="50">
        <f>[1]集計FORM!EO508</f>
        <v>7.216494845360824</v>
      </c>
      <c r="AH508" s="50">
        <f>[1]集計FORM!EP508</f>
        <v>35.567010309278352</v>
      </c>
      <c r="AI508" s="50">
        <f>[1]集計FORM!EQ508</f>
        <v>57.21649484536082</v>
      </c>
      <c r="AJ508" s="48">
        <f>[1]集計FORM!ER508</f>
        <v>61.8</v>
      </c>
      <c r="AK508" s="50">
        <f>[1]集計FORM!ES508</f>
        <v>0</v>
      </c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0"/>
      <c r="DA508" s="50"/>
      <c r="DB508" s="50"/>
      <c r="DC508" s="50"/>
      <c r="DD508" s="50"/>
      <c r="DE508" s="50"/>
      <c r="DF508" s="50"/>
      <c r="DG508" s="50"/>
      <c r="DH508" s="50"/>
      <c r="DI508" s="50"/>
      <c r="DJ508" s="50"/>
      <c r="DK508" s="50"/>
      <c r="DL508" s="50"/>
      <c r="DM508" s="50"/>
      <c r="DN508" s="50"/>
      <c r="DO508" s="50"/>
      <c r="DP508" s="50"/>
      <c r="DQ508" s="50"/>
      <c r="DR508" s="50"/>
      <c r="DS508" s="50"/>
      <c r="DT508" s="50"/>
      <c r="DU508" s="50"/>
      <c r="DV508" s="50"/>
      <c r="DW508" s="50"/>
      <c r="DX508" s="50"/>
      <c r="DY508" s="50"/>
      <c r="DZ508" s="50"/>
      <c r="EA508" s="50"/>
      <c r="EB508" s="50"/>
      <c r="EC508" s="50"/>
      <c r="ED508" s="50"/>
      <c r="EE508" s="50"/>
      <c r="EF508" s="50"/>
      <c r="EG508" s="50"/>
      <c r="EH508" s="50"/>
      <c r="EI508" s="50"/>
      <c r="EJ508" s="50"/>
      <c r="EK508" s="50"/>
      <c r="EL508" s="50"/>
      <c r="EM508" s="50"/>
      <c r="EN508" s="50"/>
      <c r="EO508" s="50"/>
      <c r="EP508" s="50"/>
      <c r="EQ508" s="50"/>
      <c r="ER508" s="48"/>
      <c r="ES508" s="50"/>
    </row>
    <row r="509" spans="1:149" x14ac:dyDescent="0.15">
      <c r="A509" s="44" t="s">
        <v>350</v>
      </c>
      <c r="B509" s="44" t="s">
        <v>351</v>
      </c>
      <c r="C509" s="44" t="s">
        <v>413</v>
      </c>
      <c r="D509">
        <v>0</v>
      </c>
      <c r="E509" s="50">
        <f>[1]集計FORM!E509</f>
        <v>148948</v>
      </c>
      <c r="F509" s="50">
        <f>[1]集計FORM!F509</f>
        <v>5905</v>
      </c>
      <c r="G509" s="50">
        <f>[1]集計FORM!L509</f>
        <v>6416</v>
      </c>
      <c r="H509" s="50">
        <f>[1]集計FORM!R509</f>
        <v>6662</v>
      </c>
      <c r="I509" s="50">
        <f>[1]集計FORM!X509</f>
        <v>7388</v>
      </c>
      <c r="J509" s="50">
        <f>[1]集計FORM!AD509</f>
        <v>8139</v>
      </c>
      <c r="K509" s="50">
        <f>[1]集計FORM!AJ509</f>
        <v>7613</v>
      </c>
      <c r="L509" s="50">
        <f>[1]集計FORM!AP509</f>
        <v>7619</v>
      </c>
      <c r="M509" s="50">
        <f>[1]集計FORM!AV509</f>
        <v>8504</v>
      </c>
      <c r="N509" s="50">
        <f>[1]集計FORM!BB509</f>
        <v>9609</v>
      </c>
      <c r="O509" s="50">
        <f>[1]集計FORM!BH509</f>
        <v>12085</v>
      </c>
      <c r="P509" s="50">
        <f>[1]集計FORM!BN509</f>
        <v>10726</v>
      </c>
      <c r="Q509" s="50">
        <f>[1]集計FORM!BT509</f>
        <v>9285</v>
      </c>
      <c r="R509" s="50">
        <f>[1]集計FORM!BZ509</f>
        <v>8219</v>
      </c>
      <c r="S509" s="50">
        <f>[1]集計FORM!CF509</f>
        <v>8811</v>
      </c>
      <c r="T509" s="50">
        <f>[1]集計FORM!CL509</f>
        <v>11184</v>
      </c>
      <c r="U509" s="50">
        <f>[1]集計FORM!CR509</f>
        <v>8703</v>
      </c>
      <c r="V509" s="50">
        <f>[1]集計FORM!CX509</f>
        <v>6053</v>
      </c>
      <c r="W509" s="50">
        <f>[1]集計FORM!DD509</f>
        <v>3706</v>
      </c>
      <c r="X509" s="50">
        <f>[1]集計FORM!DJ509</f>
        <v>1762</v>
      </c>
      <c r="Y509" s="50">
        <f>[1]集計FORM!DP509</f>
        <v>487</v>
      </c>
      <c r="Z509" s="50">
        <f>[1]集計FORM!DV509</f>
        <v>66</v>
      </c>
      <c r="AA509" s="50">
        <f>[1]集計FORM!EB509</f>
        <v>6</v>
      </c>
      <c r="AB509" s="50">
        <f>[1]集計FORM!EH509</f>
        <v>0</v>
      </c>
      <c r="AC509" s="50">
        <f t="shared" si="7"/>
        <v>72</v>
      </c>
      <c r="AD509" s="50">
        <f>[1]集計FORM!EK509</f>
        <v>18983</v>
      </c>
      <c r="AE509" s="50">
        <f>[1]集計FORM!EL509</f>
        <v>89187</v>
      </c>
      <c r="AF509" s="50">
        <f>[1]集計FORM!EM509</f>
        <v>40778</v>
      </c>
      <c r="AG509" s="50">
        <f>[1]集計FORM!EO509</f>
        <v>12.7</v>
      </c>
      <c r="AH509" s="50">
        <f>[1]集計FORM!EP509</f>
        <v>59.9</v>
      </c>
      <c r="AI509" s="50">
        <f>[1]集計FORM!EQ509</f>
        <v>27.4</v>
      </c>
      <c r="AJ509" s="48">
        <f>[1]集計FORM!ER509</f>
        <v>46.1</v>
      </c>
      <c r="AK509" s="50">
        <f>[1]集計FORM!ES509</f>
        <v>108</v>
      </c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50"/>
      <c r="BQ509" s="50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0"/>
      <c r="DA509" s="50"/>
      <c r="DB509" s="50"/>
      <c r="DC509" s="50"/>
      <c r="DD509" s="50"/>
      <c r="DE509" s="50"/>
      <c r="DF509" s="50"/>
      <c r="DG509" s="50"/>
      <c r="DH509" s="50"/>
      <c r="DI509" s="50"/>
      <c r="DJ509" s="50"/>
      <c r="DK509" s="50"/>
      <c r="DL509" s="50"/>
      <c r="DM509" s="50"/>
      <c r="DN509" s="50"/>
      <c r="DO509" s="50"/>
      <c r="DP509" s="50"/>
      <c r="DQ509" s="50"/>
      <c r="DR509" s="50"/>
      <c r="DS509" s="50"/>
      <c r="DT509" s="50"/>
      <c r="DU509" s="50"/>
      <c r="DV509" s="50"/>
      <c r="DW509" s="50"/>
      <c r="DX509" s="50"/>
      <c r="DY509" s="50"/>
      <c r="DZ509" s="50"/>
      <c r="EA509" s="50"/>
      <c r="EB509" s="50"/>
      <c r="EC509" s="50"/>
      <c r="ED509" s="50"/>
      <c r="EE509" s="50"/>
      <c r="EF509" s="50"/>
      <c r="EG509" s="50"/>
      <c r="EH509" s="50"/>
      <c r="EI509" s="50"/>
      <c r="EJ509" s="50"/>
      <c r="EK509" s="50"/>
      <c r="EL509" s="50"/>
      <c r="EM509" s="50"/>
      <c r="EN509" s="50"/>
      <c r="EO509" s="50"/>
      <c r="EP509" s="50"/>
      <c r="EQ509" s="50"/>
      <c r="ER509" s="48"/>
      <c r="ES509" s="50"/>
    </row>
    <row r="510" spans="1:149" x14ac:dyDescent="0.15">
      <c r="A510" s="44" t="s">
        <v>350</v>
      </c>
      <c r="B510" s="44" t="s">
        <v>351</v>
      </c>
      <c r="C510" s="44" t="s">
        <v>413</v>
      </c>
      <c r="D510">
        <v>1</v>
      </c>
      <c r="E510" s="50">
        <f>[1]集計FORM!E510</f>
        <v>71216</v>
      </c>
      <c r="F510" s="50">
        <f>[1]集計FORM!F510</f>
        <v>3057</v>
      </c>
      <c r="G510" s="50">
        <f>[1]集計FORM!L510</f>
        <v>3315</v>
      </c>
      <c r="H510" s="50">
        <f>[1]集計FORM!R510</f>
        <v>3449</v>
      </c>
      <c r="I510" s="50">
        <f>[1]集計FORM!X510</f>
        <v>3787</v>
      </c>
      <c r="J510" s="50">
        <f>[1]集計FORM!AD510</f>
        <v>4085</v>
      </c>
      <c r="K510" s="50">
        <f>[1]集計FORM!AJ510</f>
        <v>3704</v>
      </c>
      <c r="L510" s="50">
        <f>[1]集計FORM!AP510</f>
        <v>3747</v>
      </c>
      <c r="M510" s="50">
        <f>[1]集計FORM!AV510</f>
        <v>4093</v>
      </c>
      <c r="N510" s="50">
        <f>[1]集計FORM!BB510</f>
        <v>4721</v>
      </c>
      <c r="O510" s="50">
        <f>[1]集計FORM!BH510</f>
        <v>5826</v>
      </c>
      <c r="P510" s="50">
        <f>[1]集計FORM!BN510</f>
        <v>5183</v>
      </c>
      <c r="Q510" s="50">
        <f>[1]集計FORM!BT510</f>
        <v>4540</v>
      </c>
      <c r="R510" s="50">
        <f>[1]集計FORM!BZ510</f>
        <v>3909</v>
      </c>
      <c r="S510" s="50">
        <f>[1]集計FORM!CF510</f>
        <v>4111</v>
      </c>
      <c r="T510" s="50">
        <f>[1]集計FORM!CL510</f>
        <v>5068</v>
      </c>
      <c r="U510" s="50">
        <f>[1]集計FORM!CR510</f>
        <v>3932</v>
      </c>
      <c r="V510" s="50">
        <f>[1]集計FORM!CX510</f>
        <v>2632</v>
      </c>
      <c r="W510" s="50">
        <f>[1]集計FORM!DD510</f>
        <v>1444</v>
      </c>
      <c r="X510" s="50">
        <f>[1]集計FORM!DJ510</f>
        <v>520</v>
      </c>
      <c r="Y510" s="50">
        <f>[1]集計FORM!DP510</f>
        <v>86</v>
      </c>
      <c r="Z510" s="50">
        <f>[1]集計FORM!DV510</f>
        <v>6</v>
      </c>
      <c r="AA510" s="50">
        <f>[1]集計FORM!EB510</f>
        <v>1</v>
      </c>
      <c r="AB510" s="50">
        <f>[1]集計FORM!EH510</f>
        <v>0</v>
      </c>
      <c r="AC510" s="50">
        <f t="shared" si="7"/>
        <v>7</v>
      </c>
      <c r="AD510" s="50">
        <f>[1]集計FORM!EK510</f>
        <v>9821</v>
      </c>
      <c r="AE510" s="50">
        <f>[1]集計FORM!EL510</f>
        <v>43595</v>
      </c>
      <c r="AF510" s="50">
        <f>[1]集計FORM!EM510</f>
        <v>17800</v>
      </c>
      <c r="AG510" s="50">
        <f>[1]集計FORM!EO510</f>
        <v>13.8</v>
      </c>
      <c r="AH510" s="50">
        <f>[1]集計FORM!EP510</f>
        <v>61.2</v>
      </c>
      <c r="AI510" s="50">
        <f>[1]集計FORM!EQ510</f>
        <v>25</v>
      </c>
      <c r="AJ510" s="48">
        <f>[1]集計FORM!ER510</f>
        <v>44.6</v>
      </c>
      <c r="AK510" s="50">
        <f>[1]集計FORM!ES510</f>
        <v>0</v>
      </c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  <c r="DD510" s="50"/>
      <c r="DE510" s="50"/>
      <c r="DF510" s="50"/>
      <c r="DG510" s="50"/>
      <c r="DH510" s="50"/>
      <c r="DI510" s="50"/>
      <c r="DJ510" s="50"/>
      <c r="DK510" s="50"/>
      <c r="DL510" s="50"/>
      <c r="DM510" s="50"/>
      <c r="DN510" s="50"/>
      <c r="DO510" s="50"/>
      <c r="DP510" s="50"/>
      <c r="DQ510" s="50"/>
      <c r="DR510" s="50"/>
      <c r="DS510" s="50"/>
      <c r="DT510" s="50"/>
      <c r="DU510" s="50"/>
      <c r="DV510" s="50"/>
      <c r="DW510" s="50"/>
      <c r="DX510" s="50"/>
      <c r="DY510" s="50"/>
      <c r="DZ510" s="50"/>
      <c r="EA510" s="50"/>
      <c r="EB510" s="50"/>
      <c r="EC510" s="50"/>
      <c r="ED510" s="50"/>
      <c r="EE510" s="50"/>
      <c r="EF510" s="50"/>
      <c r="EG510" s="50"/>
      <c r="EH510" s="50"/>
      <c r="EI510" s="50"/>
      <c r="EJ510" s="50"/>
      <c r="EK510" s="50"/>
      <c r="EL510" s="50"/>
      <c r="EM510" s="50"/>
      <c r="EN510" s="50"/>
      <c r="EO510" s="50"/>
      <c r="EP510" s="50"/>
      <c r="EQ510" s="50"/>
      <c r="ER510" s="48"/>
      <c r="ES510" s="50"/>
    </row>
    <row r="511" spans="1:149" x14ac:dyDescent="0.15">
      <c r="A511" s="44" t="s">
        <v>350</v>
      </c>
      <c r="B511" s="44" t="s">
        <v>351</v>
      </c>
      <c r="C511" s="44" t="s">
        <v>413</v>
      </c>
      <c r="D511">
        <v>2</v>
      </c>
      <c r="E511" s="50">
        <f>[1]集計FORM!E511</f>
        <v>77732</v>
      </c>
      <c r="F511" s="50">
        <f>[1]集計FORM!F511</f>
        <v>2848</v>
      </c>
      <c r="G511" s="50">
        <f>[1]集計FORM!L511</f>
        <v>3101</v>
      </c>
      <c r="H511" s="50">
        <f>[1]集計FORM!R511</f>
        <v>3213</v>
      </c>
      <c r="I511" s="50">
        <f>[1]集計FORM!X511</f>
        <v>3601</v>
      </c>
      <c r="J511" s="50">
        <f>[1]集計FORM!AD511</f>
        <v>4054</v>
      </c>
      <c r="K511" s="50">
        <f>[1]集計FORM!AJ511</f>
        <v>3909</v>
      </c>
      <c r="L511" s="50">
        <f>[1]集計FORM!AP511</f>
        <v>3872</v>
      </c>
      <c r="M511" s="50">
        <f>[1]集計FORM!AV511</f>
        <v>4411</v>
      </c>
      <c r="N511" s="50">
        <f>[1]集計FORM!BB511</f>
        <v>4888</v>
      </c>
      <c r="O511" s="50">
        <f>[1]集計FORM!BH511</f>
        <v>6259</v>
      </c>
      <c r="P511" s="50">
        <f>[1]集計FORM!BN511</f>
        <v>5543</v>
      </c>
      <c r="Q511" s="50">
        <f>[1]集計FORM!BT511</f>
        <v>4745</v>
      </c>
      <c r="R511" s="50">
        <f>[1]集計FORM!BZ511</f>
        <v>4310</v>
      </c>
      <c r="S511" s="50">
        <f>[1]集計FORM!CF511</f>
        <v>4700</v>
      </c>
      <c r="T511" s="50">
        <f>[1]集計FORM!CL511</f>
        <v>6116</v>
      </c>
      <c r="U511" s="50">
        <f>[1]集計FORM!CR511</f>
        <v>4771</v>
      </c>
      <c r="V511" s="50">
        <f>[1]集計FORM!CX511</f>
        <v>3421</v>
      </c>
      <c r="W511" s="50">
        <f>[1]集計FORM!DD511</f>
        <v>2262</v>
      </c>
      <c r="X511" s="50">
        <f>[1]集計FORM!DJ511</f>
        <v>1242</v>
      </c>
      <c r="Y511" s="50">
        <f>[1]集計FORM!DP511</f>
        <v>401</v>
      </c>
      <c r="Z511" s="50">
        <f>[1]集計FORM!DV511</f>
        <v>60</v>
      </c>
      <c r="AA511" s="50">
        <f>[1]集計FORM!EB511</f>
        <v>5</v>
      </c>
      <c r="AB511" s="50">
        <f>[1]集計FORM!EH511</f>
        <v>0</v>
      </c>
      <c r="AC511" s="50">
        <f t="shared" si="7"/>
        <v>65</v>
      </c>
      <c r="AD511" s="50">
        <f>[1]集計FORM!EK511</f>
        <v>9162</v>
      </c>
      <c r="AE511" s="50">
        <f>[1]集計FORM!EL511</f>
        <v>45592</v>
      </c>
      <c r="AF511" s="50">
        <f>[1]集計FORM!EM511</f>
        <v>22978</v>
      </c>
      <c r="AG511" s="50">
        <f>[1]集計FORM!EO511</f>
        <v>11.8</v>
      </c>
      <c r="AH511" s="50">
        <f>[1]集計FORM!EP511</f>
        <v>58.7</v>
      </c>
      <c r="AI511" s="50">
        <f>[1]集計FORM!EQ511</f>
        <v>29.6</v>
      </c>
      <c r="AJ511" s="48">
        <f>[1]集計FORM!ER511</f>
        <v>47.5</v>
      </c>
      <c r="AK511" s="50">
        <f>[1]集計FORM!ES511</f>
        <v>0</v>
      </c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50"/>
      <c r="BQ511" s="50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0"/>
      <c r="DA511" s="50"/>
      <c r="DB511" s="50"/>
      <c r="DC511" s="50"/>
      <c r="DD511" s="50"/>
      <c r="DE511" s="50"/>
      <c r="DF511" s="50"/>
      <c r="DG511" s="50"/>
      <c r="DH511" s="50"/>
      <c r="DI511" s="50"/>
      <c r="DJ511" s="50"/>
      <c r="DK511" s="50"/>
      <c r="DL511" s="50"/>
      <c r="DM511" s="50"/>
      <c r="DN511" s="50"/>
      <c r="DO511" s="50"/>
      <c r="DP511" s="50"/>
      <c r="DQ511" s="50"/>
      <c r="DR511" s="50"/>
      <c r="DS511" s="50"/>
      <c r="DT511" s="50"/>
      <c r="DU511" s="50"/>
      <c r="DV511" s="50"/>
      <c r="DW511" s="50"/>
      <c r="DX511" s="50"/>
      <c r="DY511" s="50"/>
      <c r="DZ511" s="50"/>
      <c r="EA511" s="50"/>
      <c r="EB511" s="50"/>
      <c r="EC511" s="50"/>
      <c r="ED511" s="50"/>
      <c r="EE511" s="50"/>
      <c r="EF511" s="50"/>
      <c r="EG511" s="50"/>
      <c r="EH511" s="50"/>
      <c r="EI511" s="50"/>
      <c r="EJ511" s="50"/>
      <c r="EK511" s="50"/>
      <c r="EL511" s="50"/>
      <c r="EM511" s="50"/>
      <c r="EN511" s="50"/>
      <c r="EO511" s="50"/>
      <c r="EP511" s="50"/>
      <c r="EQ511" s="50"/>
      <c r="ER511" s="48"/>
      <c r="ES511" s="50"/>
    </row>
    <row r="512" spans="1:149" x14ac:dyDescent="0.15">
      <c r="A512" s="44" t="s">
        <v>828</v>
      </c>
      <c r="B512" s="44" t="s">
        <v>352</v>
      </c>
      <c r="C512" s="44" t="s">
        <v>567</v>
      </c>
      <c r="D512">
        <v>0</v>
      </c>
      <c r="E512" s="50">
        <f>[1]集計FORM!E512</f>
        <v>98595</v>
      </c>
      <c r="F512" s="50">
        <f>[1]集計FORM!F512</f>
        <v>4423</v>
      </c>
      <c r="G512" s="50">
        <f>[1]集計FORM!L512</f>
        <v>4537</v>
      </c>
      <c r="H512" s="50">
        <f>[1]集計FORM!R512</f>
        <v>4537</v>
      </c>
      <c r="I512" s="50">
        <f>[1]集計FORM!X512</f>
        <v>4992</v>
      </c>
      <c r="J512" s="50">
        <f>[1]集計FORM!AD512</f>
        <v>5739</v>
      </c>
      <c r="K512" s="50">
        <f>[1]集計FORM!AJ512</f>
        <v>5770</v>
      </c>
      <c r="L512" s="50">
        <f>[1]集計FORM!AP512</f>
        <v>5630</v>
      </c>
      <c r="M512" s="50">
        <f>[1]集計FORM!AV512</f>
        <v>6140</v>
      </c>
      <c r="N512" s="50">
        <f>[1]集計FORM!BB512</f>
        <v>6666</v>
      </c>
      <c r="O512" s="50">
        <f>[1]集計FORM!BH512</f>
        <v>8349</v>
      </c>
      <c r="P512" s="50">
        <f>[1]集計FORM!BN512</f>
        <v>7418</v>
      </c>
      <c r="Q512" s="50">
        <f>[1]集計FORM!BT512</f>
        <v>6146</v>
      </c>
      <c r="R512" s="50">
        <f>[1]集計FORM!BZ512</f>
        <v>4980</v>
      </c>
      <c r="S512" s="50">
        <f>[1]集計FORM!CF512</f>
        <v>4739</v>
      </c>
      <c r="T512" s="50">
        <f>[1]集計FORM!CL512</f>
        <v>6050</v>
      </c>
      <c r="U512" s="50">
        <f>[1]集計FORM!CR512</f>
        <v>5004</v>
      </c>
      <c r="V512" s="50">
        <f>[1]集計FORM!CX512</f>
        <v>3708</v>
      </c>
      <c r="W512" s="50">
        <f>[1]集計FORM!DD512</f>
        <v>2305</v>
      </c>
      <c r="X512" s="50">
        <f>[1]集計FORM!DJ512</f>
        <v>1114</v>
      </c>
      <c r="Y512" s="50">
        <f>[1]集計FORM!DP512</f>
        <v>306</v>
      </c>
      <c r="Z512" s="50">
        <f>[1]集計FORM!DV512</f>
        <v>38</v>
      </c>
      <c r="AA512" s="50">
        <f>[1]集計FORM!EB512</f>
        <v>4</v>
      </c>
      <c r="AB512" s="50">
        <f>[1]集計FORM!EH512</f>
        <v>0</v>
      </c>
      <c r="AC512" s="50">
        <f t="shared" si="7"/>
        <v>42</v>
      </c>
      <c r="AD512" s="50">
        <f>[1]集計FORM!EK512</f>
        <v>13497</v>
      </c>
      <c r="AE512" s="50">
        <f>[1]集計FORM!EL512</f>
        <v>61830</v>
      </c>
      <c r="AF512" s="50">
        <f>[1]集計FORM!EM512</f>
        <v>23268</v>
      </c>
      <c r="AG512" s="50">
        <f>[1]集計FORM!EO512</f>
        <v>13.7</v>
      </c>
      <c r="AH512" s="50">
        <f>[1]集計FORM!EP512</f>
        <v>62.7</v>
      </c>
      <c r="AI512" s="50">
        <f>[1]集計FORM!EQ512</f>
        <v>23.6</v>
      </c>
      <c r="AJ512" s="48">
        <f>[1]集計FORM!ER512</f>
        <v>44.3</v>
      </c>
      <c r="AK512" s="50">
        <f>[1]集計FORM!ES512</f>
        <v>108</v>
      </c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50"/>
      <c r="BQ512" s="50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0"/>
      <c r="DA512" s="50"/>
      <c r="DB512" s="50"/>
      <c r="DC512" s="50"/>
      <c r="DD512" s="50"/>
      <c r="DE512" s="50"/>
      <c r="DF512" s="50"/>
      <c r="DG512" s="50"/>
      <c r="DH512" s="50"/>
      <c r="DI512" s="50"/>
      <c r="DJ512" s="50"/>
      <c r="DK512" s="50"/>
      <c r="DL512" s="50"/>
      <c r="DM512" s="50"/>
      <c r="DN512" s="50"/>
      <c r="DO512" s="50"/>
      <c r="DP512" s="50"/>
      <c r="DQ512" s="50"/>
      <c r="DR512" s="50"/>
      <c r="DS512" s="50"/>
      <c r="DT512" s="50"/>
      <c r="DU512" s="50"/>
      <c r="DV512" s="50"/>
      <c r="DW512" s="50"/>
      <c r="DX512" s="50"/>
      <c r="DY512" s="50"/>
      <c r="DZ512" s="50"/>
      <c r="EA512" s="50"/>
      <c r="EB512" s="50"/>
      <c r="EC512" s="50"/>
      <c r="ED512" s="50"/>
      <c r="EE512" s="50"/>
      <c r="EF512" s="50"/>
      <c r="EG512" s="50"/>
      <c r="EH512" s="50"/>
      <c r="EI512" s="50"/>
      <c r="EJ512" s="50"/>
      <c r="EK512" s="50"/>
      <c r="EL512" s="50"/>
      <c r="EM512" s="50"/>
      <c r="EN512" s="50"/>
      <c r="EO512" s="50"/>
      <c r="EP512" s="50"/>
      <c r="EQ512" s="50"/>
      <c r="ER512" s="48"/>
      <c r="ES512" s="50"/>
    </row>
    <row r="513" spans="1:149" x14ac:dyDescent="0.15">
      <c r="A513" s="44" t="s">
        <v>828</v>
      </c>
      <c r="B513" s="44" t="s">
        <v>352</v>
      </c>
      <c r="C513" s="44" t="s">
        <v>567</v>
      </c>
      <c r="D513">
        <v>1</v>
      </c>
      <c r="E513" s="50">
        <f>[1]集計FORM!E513</f>
        <v>47444</v>
      </c>
      <c r="F513" s="50">
        <f>[1]集計FORM!F513</f>
        <v>2267</v>
      </c>
      <c r="G513" s="50">
        <f>[1]集計FORM!L513</f>
        <v>2376</v>
      </c>
      <c r="H513" s="50">
        <f>[1]集計FORM!R513</f>
        <v>2353</v>
      </c>
      <c r="I513" s="50">
        <f>[1]集計FORM!X513</f>
        <v>2529</v>
      </c>
      <c r="J513" s="50">
        <f>[1]集計FORM!AD513</f>
        <v>2882</v>
      </c>
      <c r="K513" s="50">
        <f>[1]集計FORM!AJ513</f>
        <v>2847</v>
      </c>
      <c r="L513" s="50">
        <f>[1]集計FORM!AP513</f>
        <v>2737</v>
      </c>
      <c r="M513" s="50">
        <f>[1]集計FORM!AV513</f>
        <v>2987</v>
      </c>
      <c r="N513" s="50">
        <f>[1]集計FORM!BB513</f>
        <v>3286</v>
      </c>
      <c r="O513" s="50">
        <f>[1]集計FORM!BH513</f>
        <v>4045</v>
      </c>
      <c r="P513" s="50">
        <f>[1]集計FORM!BN513</f>
        <v>3608</v>
      </c>
      <c r="Q513" s="50">
        <f>[1]集計FORM!BT513</f>
        <v>3108</v>
      </c>
      <c r="R513" s="50">
        <f>[1]集計FORM!BZ513</f>
        <v>2431</v>
      </c>
      <c r="S513" s="50">
        <f>[1]集計FORM!CF513</f>
        <v>2277</v>
      </c>
      <c r="T513" s="50">
        <f>[1]集計FORM!CL513</f>
        <v>2707</v>
      </c>
      <c r="U513" s="50">
        <f>[1]集計FORM!CR513</f>
        <v>2218</v>
      </c>
      <c r="V513" s="50">
        <f>[1]集計FORM!CX513</f>
        <v>1550</v>
      </c>
      <c r="W513" s="50">
        <f>[1]集計FORM!DD513</f>
        <v>869</v>
      </c>
      <c r="X513" s="50">
        <f>[1]集計FORM!DJ513</f>
        <v>301</v>
      </c>
      <c r="Y513" s="50">
        <f>[1]集計FORM!DP513</f>
        <v>61</v>
      </c>
      <c r="Z513" s="50">
        <f>[1]集計FORM!DV513</f>
        <v>4</v>
      </c>
      <c r="AA513" s="50">
        <f>[1]集計FORM!EB513</f>
        <v>1</v>
      </c>
      <c r="AB513" s="50">
        <f>[1]集計FORM!EH513</f>
        <v>0</v>
      </c>
      <c r="AC513" s="50">
        <f t="shared" si="7"/>
        <v>5</v>
      </c>
      <c r="AD513" s="50">
        <f>[1]集計FORM!EK513</f>
        <v>6996</v>
      </c>
      <c r="AE513" s="50">
        <f>[1]集計FORM!EL513</f>
        <v>30460</v>
      </c>
      <c r="AF513" s="50">
        <f>[1]集計FORM!EM513</f>
        <v>9988</v>
      </c>
      <c r="AG513" s="50">
        <f>[1]集計FORM!EO513</f>
        <v>14.7</v>
      </c>
      <c r="AH513" s="50">
        <f>[1]集計FORM!EP513</f>
        <v>64.2</v>
      </c>
      <c r="AI513" s="50">
        <f>[1]集計FORM!EQ513</f>
        <v>21.1</v>
      </c>
      <c r="AJ513" s="48">
        <f>[1]集計FORM!ER513</f>
        <v>42.7</v>
      </c>
      <c r="AK513" s="50">
        <f>[1]集計FORM!ES513</f>
        <v>0</v>
      </c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  <c r="DD513" s="50"/>
      <c r="DE513" s="50"/>
      <c r="DF513" s="50"/>
      <c r="DG513" s="50"/>
      <c r="DH513" s="50"/>
      <c r="DI513" s="50"/>
      <c r="DJ513" s="50"/>
      <c r="DK513" s="50"/>
      <c r="DL513" s="50"/>
      <c r="DM513" s="50"/>
      <c r="DN513" s="50"/>
      <c r="DO513" s="50"/>
      <c r="DP513" s="50"/>
      <c r="DQ513" s="50"/>
      <c r="DR513" s="50"/>
      <c r="DS513" s="50"/>
      <c r="DT513" s="50"/>
      <c r="DU513" s="50"/>
      <c r="DV513" s="50"/>
      <c r="DW513" s="50"/>
      <c r="DX513" s="50"/>
      <c r="DY513" s="50"/>
      <c r="DZ513" s="50"/>
      <c r="EA513" s="50"/>
      <c r="EB513" s="50"/>
      <c r="EC513" s="50"/>
      <c r="ED513" s="50"/>
      <c r="EE513" s="50"/>
      <c r="EF513" s="50"/>
      <c r="EG513" s="50"/>
      <c r="EH513" s="50"/>
      <c r="EI513" s="50"/>
      <c r="EJ513" s="50"/>
      <c r="EK513" s="50"/>
      <c r="EL513" s="50"/>
      <c r="EM513" s="50"/>
      <c r="EN513" s="50"/>
      <c r="EO513" s="50"/>
      <c r="EP513" s="50"/>
      <c r="EQ513" s="50"/>
      <c r="ER513" s="48"/>
      <c r="ES513" s="50"/>
    </row>
    <row r="514" spans="1:149" x14ac:dyDescent="0.15">
      <c r="A514" s="44" t="s">
        <v>828</v>
      </c>
      <c r="B514" s="44" t="s">
        <v>352</v>
      </c>
      <c r="C514" s="44" t="s">
        <v>567</v>
      </c>
      <c r="D514">
        <v>2</v>
      </c>
      <c r="E514" s="50">
        <f>[1]集計FORM!E514</f>
        <v>51151</v>
      </c>
      <c r="F514" s="50">
        <f>[1]集計FORM!F514</f>
        <v>2156</v>
      </c>
      <c r="G514" s="50">
        <f>[1]集計FORM!L514</f>
        <v>2161</v>
      </c>
      <c r="H514" s="50">
        <f>[1]集計FORM!R514</f>
        <v>2184</v>
      </c>
      <c r="I514" s="50">
        <f>[1]集計FORM!X514</f>
        <v>2463</v>
      </c>
      <c r="J514" s="50">
        <f>[1]集計FORM!AD514</f>
        <v>2857</v>
      </c>
      <c r="K514" s="50">
        <f>[1]集計FORM!AJ514</f>
        <v>2923</v>
      </c>
      <c r="L514" s="50">
        <f>[1]集計FORM!AP514</f>
        <v>2893</v>
      </c>
      <c r="M514" s="50">
        <f>[1]集計FORM!AV514</f>
        <v>3153</v>
      </c>
      <c r="N514" s="50">
        <f>[1]集計FORM!BB514</f>
        <v>3380</v>
      </c>
      <c r="O514" s="50">
        <f>[1]集計FORM!BH514</f>
        <v>4304</v>
      </c>
      <c r="P514" s="50">
        <f>[1]集計FORM!BN514</f>
        <v>3810</v>
      </c>
      <c r="Q514" s="50">
        <f>[1]集計FORM!BT514</f>
        <v>3038</v>
      </c>
      <c r="R514" s="50">
        <f>[1]集計FORM!BZ514</f>
        <v>2549</v>
      </c>
      <c r="S514" s="50">
        <f>[1]集計FORM!CF514</f>
        <v>2462</v>
      </c>
      <c r="T514" s="50">
        <f>[1]集計FORM!CL514</f>
        <v>3343</v>
      </c>
      <c r="U514" s="50">
        <f>[1]集計FORM!CR514</f>
        <v>2786</v>
      </c>
      <c r="V514" s="50">
        <f>[1]集計FORM!CX514</f>
        <v>2158</v>
      </c>
      <c r="W514" s="50">
        <f>[1]集計FORM!DD514</f>
        <v>1436</v>
      </c>
      <c r="X514" s="50">
        <f>[1]集計FORM!DJ514</f>
        <v>813</v>
      </c>
      <c r="Y514" s="50">
        <f>[1]集計FORM!DP514</f>
        <v>245</v>
      </c>
      <c r="Z514" s="50">
        <f>[1]集計FORM!DV514</f>
        <v>34</v>
      </c>
      <c r="AA514" s="50">
        <f>[1]集計FORM!EB514</f>
        <v>3</v>
      </c>
      <c r="AB514" s="50">
        <f>[1]集計FORM!EH514</f>
        <v>0</v>
      </c>
      <c r="AC514" s="50">
        <f t="shared" si="7"/>
        <v>37</v>
      </c>
      <c r="AD514" s="50">
        <f>[1]集計FORM!EK514</f>
        <v>6501</v>
      </c>
      <c r="AE514" s="50">
        <f>[1]集計FORM!EL514</f>
        <v>31370</v>
      </c>
      <c r="AF514" s="50">
        <f>[1]集計FORM!EM514</f>
        <v>13280</v>
      </c>
      <c r="AG514" s="50">
        <f>[1]集計FORM!EO514</f>
        <v>12.7</v>
      </c>
      <c r="AH514" s="50">
        <f>[1]集計FORM!EP514</f>
        <v>61.3</v>
      </c>
      <c r="AI514" s="50">
        <f>[1]集計FORM!EQ514</f>
        <v>26</v>
      </c>
      <c r="AJ514" s="48">
        <f>[1]集計FORM!ER514</f>
        <v>45.7</v>
      </c>
      <c r="AK514" s="50">
        <f>[1]集計FORM!ES514</f>
        <v>0</v>
      </c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0"/>
      <c r="DA514" s="50"/>
      <c r="DB514" s="50"/>
      <c r="DC514" s="50"/>
      <c r="DD514" s="50"/>
      <c r="DE514" s="50"/>
      <c r="DF514" s="50"/>
      <c r="DG514" s="50"/>
      <c r="DH514" s="50"/>
      <c r="DI514" s="50"/>
      <c r="DJ514" s="50"/>
      <c r="DK514" s="50"/>
      <c r="DL514" s="50"/>
      <c r="DM514" s="50"/>
      <c r="DN514" s="50"/>
      <c r="DO514" s="50"/>
      <c r="DP514" s="50"/>
      <c r="DQ514" s="50"/>
      <c r="DR514" s="50"/>
      <c r="DS514" s="50"/>
      <c r="DT514" s="50"/>
      <c r="DU514" s="50"/>
      <c r="DV514" s="50"/>
      <c r="DW514" s="50"/>
      <c r="DX514" s="50"/>
      <c r="DY514" s="50"/>
      <c r="DZ514" s="50"/>
      <c r="EA514" s="50"/>
      <c r="EB514" s="50"/>
      <c r="EC514" s="50"/>
      <c r="ED514" s="50"/>
      <c r="EE514" s="50"/>
      <c r="EF514" s="50"/>
      <c r="EG514" s="50"/>
      <c r="EH514" s="50"/>
      <c r="EI514" s="50"/>
      <c r="EJ514" s="50"/>
      <c r="EK514" s="50"/>
      <c r="EL514" s="50"/>
      <c r="EM514" s="50"/>
      <c r="EN514" s="50"/>
      <c r="EO514" s="50"/>
      <c r="EP514" s="50"/>
      <c r="EQ514" s="50"/>
      <c r="ER514" s="48"/>
      <c r="ES514" s="50"/>
    </row>
    <row r="515" spans="1:149" x14ac:dyDescent="0.15">
      <c r="A515" s="44" t="s">
        <v>829</v>
      </c>
      <c r="B515" s="44" t="s">
        <v>353</v>
      </c>
      <c r="C515" s="44" t="s">
        <v>568</v>
      </c>
      <c r="D515">
        <v>0</v>
      </c>
      <c r="E515" s="50">
        <f>[1]集計FORM!E515</f>
        <v>35325</v>
      </c>
      <c r="F515" s="50">
        <f>[1]集計FORM!F515</f>
        <v>1613</v>
      </c>
      <c r="G515" s="50">
        <f>[1]集計FORM!L515</f>
        <v>1629</v>
      </c>
      <c r="H515" s="50">
        <f>[1]集計FORM!R515</f>
        <v>1679</v>
      </c>
      <c r="I515" s="50">
        <f>[1]集計FORM!X515</f>
        <v>1834</v>
      </c>
      <c r="J515" s="50">
        <f>[1]集計FORM!AD515</f>
        <v>2116</v>
      </c>
      <c r="K515" s="50">
        <f>[1]集計FORM!AJ515</f>
        <v>2159</v>
      </c>
      <c r="L515" s="50">
        <f>[1]集計FORM!AP515</f>
        <v>2147</v>
      </c>
      <c r="M515" s="50">
        <f>[1]集計FORM!AV515</f>
        <v>2271</v>
      </c>
      <c r="N515" s="50">
        <f>[1]集計FORM!BB515</f>
        <v>2416</v>
      </c>
      <c r="O515" s="50">
        <f>[1]集計FORM!BH515</f>
        <v>3125</v>
      </c>
      <c r="P515" s="50">
        <f>[1]集計FORM!BN515</f>
        <v>2710</v>
      </c>
      <c r="Q515" s="50">
        <f>[1]集計FORM!BT515</f>
        <v>2232</v>
      </c>
      <c r="R515" s="50">
        <f>[1]集計FORM!BZ515</f>
        <v>1743</v>
      </c>
      <c r="S515" s="50">
        <f>[1]集計FORM!CF515</f>
        <v>1564</v>
      </c>
      <c r="T515" s="50">
        <f>[1]集計FORM!CL515</f>
        <v>1949</v>
      </c>
      <c r="U515" s="50">
        <f>[1]集計FORM!CR515</f>
        <v>1601</v>
      </c>
      <c r="V515" s="50">
        <f>[1]集計FORM!CX515</f>
        <v>1261</v>
      </c>
      <c r="W515" s="50">
        <f>[1]集計FORM!DD515</f>
        <v>778</v>
      </c>
      <c r="X515" s="50">
        <f>[1]集計FORM!DJ515</f>
        <v>389</v>
      </c>
      <c r="Y515" s="50">
        <f>[1]集計FORM!DP515</f>
        <v>95</v>
      </c>
      <c r="Z515" s="50">
        <f>[1]集計FORM!DV515</f>
        <v>11</v>
      </c>
      <c r="AA515" s="50">
        <f>[1]集計FORM!EB515</f>
        <v>3</v>
      </c>
      <c r="AB515" s="50">
        <f>[1]集計FORM!EH515</f>
        <v>0</v>
      </c>
      <c r="AC515" s="50">
        <f t="shared" ref="AC515:AC578" si="8">SUM(Z515:AB515)</f>
        <v>14</v>
      </c>
      <c r="AD515" s="50">
        <f>[1]集計FORM!EK515</f>
        <v>4921</v>
      </c>
      <c r="AE515" s="50">
        <f>[1]集計FORM!EL515</f>
        <v>22753</v>
      </c>
      <c r="AF515" s="50">
        <f>[1]集計FORM!EM515</f>
        <v>7651</v>
      </c>
      <c r="AG515" s="50">
        <f>[1]集計FORM!EO515</f>
        <v>13.9</v>
      </c>
      <c r="AH515" s="50">
        <f>[1]集計FORM!EP515</f>
        <v>64.400000000000006</v>
      </c>
      <c r="AI515" s="50">
        <f>[1]集計FORM!EQ515</f>
        <v>21.7</v>
      </c>
      <c r="AJ515" s="48">
        <f>[1]集計FORM!ER515</f>
        <v>43.4</v>
      </c>
      <c r="AK515" s="50">
        <f>[1]集計FORM!ES515</f>
        <v>108</v>
      </c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  <c r="DD515" s="50"/>
      <c r="DE515" s="50"/>
      <c r="DF515" s="50"/>
      <c r="DG515" s="50"/>
      <c r="DH515" s="50"/>
      <c r="DI515" s="50"/>
      <c r="DJ515" s="50"/>
      <c r="DK515" s="50"/>
      <c r="DL515" s="50"/>
      <c r="DM515" s="50"/>
      <c r="DN515" s="50"/>
      <c r="DO515" s="50"/>
      <c r="DP515" s="50"/>
      <c r="DQ515" s="50"/>
      <c r="DR515" s="50"/>
      <c r="DS515" s="50"/>
      <c r="DT515" s="50"/>
      <c r="DU515" s="50"/>
      <c r="DV515" s="50"/>
      <c r="DW515" s="50"/>
      <c r="DX515" s="50"/>
      <c r="DY515" s="50"/>
      <c r="DZ515" s="50"/>
      <c r="EA515" s="50"/>
      <c r="EB515" s="50"/>
      <c r="EC515" s="50"/>
      <c r="ED515" s="50"/>
      <c r="EE515" s="50"/>
      <c r="EF515" s="50"/>
      <c r="EG515" s="50"/>
      <c r="EH515" s="50"/>
      <c r="EI515" s="50"/>
      <c r="EJ515" s="50"/>
      <c r="EK515" s="50"/>
      <c r="EL515" s="50"/>
      <c r="EM515" s="50"/>
      <c r="EN515" s="50"/>
      <c r="EO515" s="50"/>
      <c r="EP515" s="50"/>
      <c r="EQ515" s="50"/>
      <c r="ER515" s="48"/>
      <c r="ES515" s="50"/>
    </row>
    <row r="516" spans="1:149" x14ac:dyDescent="0.15">
      <c r="A516" s="44" t="s">
        <v>829</v>
      </c>
      <c r="B516" s="44" t="s">
        <v>353</v>
      </c>
      <c r="C516" s="44" t="s">
        <v>568</v>
      </c>
      <c r="D516">
        <v>1</v>
      </c>
      <c r="E516" s="50">
        <f>[1]集計FORM!E516</f>
        <v>16998</v>
      </c>
      <c r="F516" s="50">
        <f>[1]集計FORM!F516</f>
        <v>843</v>
      </c>
      <c r="G516" s="50">
        <f>[1]集計FORM!L516</f>
        <v>838</v>
      </c>
      <c r="H516" s="50">
        <f>[1]集計FORM!R516</f>
        <v>894</v>
      </c>
      <c r="I516" s="50">
        <f>[1]集計FORM!X516</f>
        <v>928</v>
      </c>
      <c r="J516" s="50">
        <f>[1]集計FORM!AD516</f>
        <v>1067</v>
      </c>
      <c r="K516" s="50">
        <f>[1]集計FORM!AJ516</f>
        <v>1045</v>
      </c>
      <c r="L516" s="50">
        <f>[1]集計FORM!AP516</f>
        <v>1036</v>
      </c>
      <c r="M516" s="50">
        <f>[1]集計FORM!AV516</f>
        <v>1078</v>
      </c>
      <c r="N516" s="50">
        <f>[1]集計FORM!BB516</f>
        <v>1167</v>
      </c>
      <c r="O516" s="50">
        <f>[1]集計FORM!BH516</f>
        <v>1511</v>
      </c>
      <c r="P516" s="50">
        <f>[1]集計FORM!BN516</f>
        <v>1343</v>
      </c>
      <c r="Q516" s="50">
        <f>[1]集計FORM!BT516</f>
        <v>1119</v>
      </c>
      <c r="R516" s="50">
        <f>[1]集計FORM!BZ516</f>
        <v>850</v>
      </c>
      <c r="S516" s="50">
        <f>[1]集計FORM!CF516</f>
        <v>775</v>
      </c>
      <c r="T516" s="50">
        <f>[1]集計FORM!CL516</f>
        <v>861</v>
      </c>
      <c r="U516" s="50">
        <f>[1]集計FORM!CR516</f>
        <v>681</v>
      </c>
      <c r="V516" s="50">
        <f>[1]集計FORM!CX516</f>
        <v>522</v>
      </c>
      <c r="W516" s="50">
        <f>[1]集計FORM!DD516</f>
        <v>302</v>
      </c>
      <c r="X516" s="50">
        <f>[1]集計FORM!DJ516</f>
        <v>111</v>
      </c>
      <c r="Y516" s="50">
        <f>[1]集計FORM!DP516</f>
        <v>25</v>
      </c>
      <c r="Z516" s="50">
        <f>[1]集計FORM!DV516</f>
        <v>2</v>
      </c>
      <c r="AA516" s="50">
        <f>[1]集計FORM!EB516</f>
        <v>0</v>
      </c>
      <c r="AB516" s="50">
        <f>[1]集計FORM!EH516</f>
        <v>0</v>
      </c>
      <c r="AC516" s="50">
        <f t="shared" si="8"/>
        <v>2</v>
      </c>
      <c r="AD516" s="50">
        <f>[1]集計FORM!EK516</f>
        <v>2575</v>
      </c>
      <c r="AE516" s="50">
        <f>[1]集計FORM!EL516</f>
        <v>11144</v>
      </c>
      <c r="AF516" s="50">
        <f>[1]集計FORM!EM516</f>
        <v>3279</v>
      </c>
      <c r="AG516" s="50">
        <f>[1]集計FORM!EO516</f>
        <v>15.1</v>
      </c>
      <c r="AH516" s="50">
        <f>[1]集計FORM!EP516</f>
        <v>65.599999999999994</v>
      </c>
      <c r="AI516" s="50">
        <f>[1]集計FORM!EQ516</f>
        <v>19.3</v>
      </c>
      <c r="AJ516" s="48">
        <f>[1]集計FORM!ER516</f>
        <v>41.9</v>
      </c>
      <c r="AK516" s="50">
        <f>[1]集計FORM!ES516</f>
        <v>0</v>
      </c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  <c r="DD516" s="50"/>
      <c r="DE516" s="50"/>
      <c r="DF516" s="50"/>
      <c r="DG516" s="50"/>
      <c r="DH516" s="50"/>
      <c r="DI516" s="50"/>
      <c r="DJ516" s="50"/>
      <c r="DK516" s="50"/>
      <c r="DL516" s="50"/>
      <c r="DM516" s="50"/>
      <c r="DN516" s="50"/>
      <c r="DO516" s="50"/>
      <c r="DP516" s="50"/>
      <c r="DQ516" s="50"/>
      <c r="DR516" s="50"/>
      <c r="DS516" s="50"/>
      <c r="DT516" s="50"/>
      <c r="DU516" s="50"/>
      <c r="DV516" s="50"/>
      <c r="DW516" s="50"/>
      <c r="DX516" s="50"/>
      <c r="DY516" s="50"/>
      <c r="DZ516" s="50"/>
      <c r="EA516" s="50"/>
      <c r="EB516" s="50"/>
      <c r="EC516" s="50"/>
      <c r="ED516" s="50"/>
      <c r="EE516" s="50"/>
      <c r="EF516" s="50"/>
      <c r="EG516" s="50"/>
      <c r="EH516" s="50"/>
      <c r="EI516" s="50"/>
      <c r="EJ516" s="50"/>
      <c r="EK516" s="50"/>
      <c r="EL516" s="50"/>
      <c r="EM516" s="50"/>
      <c r="EN516" s="50"/>
      <c r="EO516" s="50"/>
      <c r="EP516" s="50"/>
      <c r="EQ516" s="50"/>
      <c r="ER516" s="48"/>
      <c r="ES516" s="50"/>
    </row>
    <row r="517" spans="1:149" x14ac:dyDescent="0.15">
      <c r="A517" s="44" t="s">
        <v>829</v>
      </c>
      <c r="B517" s="44" t="s">
        <v>353</v>
      </c>
      <c r="C517" s="44" t="s">
        <v>568</v>
      </c>
      <c r="D517">
        <v>2</v>
      </c>
      <c r="E517" s="50">
        <f>[1]集計FORM!E517</f>
        <v>18327</v>
      </c>
      <c r="F517" s="50">
        <f>[1]集計FORM!F517</f>
        <v>770</v>
      </c>
      <c r="G517" s="50">
        <f>[1]集計FORM!L517</f>
        <v>791</v>
      </c>
      <c r="H517" s="50">
        <f>[1]集計FORM!R517</f>
        <v>785</v>
      </c>
      <c r="I517" s="50">
        <f>[1]集計FORM!X517</f>
        <v>906</v>
      </c>
      <c r="J517" s="50">
        <f>[1]集計FORM!AD517</f>
        <v>1049</v>
      </c>
      <c r="K517" s="50">
        <f>[1]集計FORM!AJ517</f>
        <v>1114</v>
      </c>
      <c r="L517" s="50">
        <f>[1]集計FORM!AP517</f>
        <v>1111</v>
      </c>
      <c r="M517" s="50">
        <f>[1]集計FORM!AV517</f>
        <v>1193</v>
      </c>
      <c r="N517" s="50">
        <f>[1]集計FORM!BB517</f>
        <v>1249</v>
      </c>
      <c r="O517" s="50">
        <f>[1]集計FORM!BH517</f>
        <v>1614</v>
      </c>
      <c r="P517" s="50">
        <f>[1]集計FORM!BN517</f>
        <v>1367</v>
      </c>
      <c r="Q517" s="50">
        <f>[1]集計FORM!BT517</f>
        <v>1113</v>
      </c>
      <c r="R517" s="50">
        <f>[1]集計FORM!BZ517</f>
        <v>893</v>
      </c>
      <c r="S517" s="50">
        <f>[1]集計FORM!CF517</f>
        <v>789</v>
      </c>
      <c r="T517" s="50">
        <f>[1]集計FORM!CL517</f>
        <v>1088</v>
      </c>
      <c r="U517" s="50">
        <f>[1]集計FORM!CR517</f>
        <v>920</v>
      </c>
      <c r="V517" s="50">
        <f>[1]集計FORM!CX517</f>
        <v>739</v>
      </c>
      <c r="W517" s="50">
        <f>[1]集計FORM!DD517</f>
        <v>476</v>
      </c>
      <c r="X517" s="50">
        <f>[1]集計FORM!DJ517</f>
        <v>278</v>
      </c>
      <c r="Y517" s="50">
        <f>[1]集計FORM!DP517</f>
        <v>70</v>
      </c>
      <c r="Z517" s="50">
        <f>[1]集計FORM!DV517</f>
        <v>9</v>
      </c>
      <c r="AA517" s="50">
        <f>[1]集計FORM!EB517</f>
        <v>3</v>
      </c>
      <c r="AB517" s="50">
        <f>[1]集計FORM!EH517</f>
        <v>0</v>
      </c>
      <c r="AC517" s="50">
        <f t="shared" si="8"/>
        <v>12</v>
      </c>
      <c r="AD517" s="50">
        <f>[1]集計FORM!EK517</f>
        <v>2346</v>
      </c>
      <c r="AE517" s="50">
        <f>[1]集計FORM!EL517</f>
        <v>11609</v>
      </c>
      <c r="AF517" s="50">
        <f>[1]集計FORM!EM517</f>
        <v>4372</v>
      </c>
      <c r="AG517" s="50">
        <f>[1]集計FORM!EO517</f>
        <v>12.8</v>
      </c>
      <c r="AH517" s="50">
        <f>[1]集計FORM!EP517</f>
        <v>63.3</v>
      </c>
      <c r="AI517" s="50">
        <f>[1]集計FORM!EQ517</f>
        <v>23.9</v>
      </c>
      <c r="AJ517" s="48">
        <f>[1]集計FORM!ER517</f>
        <v>44.8</v>
      </c>
      <c r="AK517" s="50">
        <f>[1]集計FORM!ES517</f>
        <v>0</v>
      </c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  <c r="DN517" s="50"/>
      <c r="DO517" s="50"/>
      <c r="DP517" s="50"/>
      <c r="DQ517" s="50"/>
      <c r="DR517" s="50"/>
      <c r="DS517" s="50"/>
      <c r="DT517" s="50"/>
      <c r="DU517" s="50"/>
      <c r="DV517" s="50"/>
      <c r="DW517" s="50"/>
      <c r="DX517" s="50"/>
      <c r="DY517" s="50"/>
      <c r="DZ517" s="50"/>
      <c r="EA517" s="50"/>
      <c r="EB517" s="50"/>
      <c r="EC517" s="50"/>
      <c r="ED517" s="50"/>
      <c r="EE517" s="50"/>
      <c r="EF517" s="50"/>
      <c r="EG517" s="50"/>
      <c r="EH517" s="50"/>
      <c r="EI517" s="50"/>
      <c r="EJ517" s="50"/>
      <c r="EK517" s="50"/>
      <c r="EL517" s="50"/>
      <c r="EM517" s="50"/>
      <c r="EN517" s="50"/>
      <c r="EO517" s="50"/>
      <c r="EP517" s="50"/>
      <c r="EQ517" s="50"/>
      <c r="ER517" s="48"/>
      <c r="ES517" s="50"/>
    </row>
    <row r="518" spans="1:149" x14ac:dyDescent="0.15">
      <c r="A518" s="44" t="s">
        <v>830</v>
      </c>
      <c r="B518" s="44" t="s">
        <v>354</v>
      </c>
      <c r="C518" s="44" t="s">
        <v>569</v>
      </c>
      <c r="D518">
        <v>0</v>
      </c>
      <c r="E518" s="50">
        <f>[1]集計FORM!E518</f>
        <v>26566</v>
      </c>
      <c r="F518" s="50">
        <f>[1]集計FORM!F518</f>
        <v>1222</v>
      </c>
      <c r="G518" s="50">
        <f>[1]集計FORM!L518</f>
        <v>1285</v>
      </c>
      <c r="H518" s="50">
        <f>[1]集計FORM!R518</f>
        <v>1179</v>
      </c>
      <c r="I518" s="50">
        <f>[1]集計FORM!X518</f>
        <v>1200</v>
      </c>
      <c r="J518" s="50">
        <f>[1]集計FORM!AD518</f>
        <v>1458</v>
      </c>
      <c r="K518" s="50">
        <f>[1]集計FORM!AJ518</f>
        <v>1579</v>
      </c>
      <c r="L518" s="50">
        <f>[1]集計FORM!AP518</f>
        <v>1545</v>
      </c>
      <c r="M518" s="50">
        <f>[1]集計FORM!AV518</f>
        <v>1723</v>
      </c>
      <c r="N518" s="50">
        <f>[1]集計FORM!BB518</f>
        <v>1850</v>
      </c>
      <c r="O518" s="50">
        <f>[1]集計FORM!BH518</f>
        <v>2060</v>
      </c>
      <c r="P518" s="50">
        <f>[1]集計FORM!BN518</f>
        <v>1896</v>
      </c>
      <c r="Q518" s="50">
        <f>[1]集計FORM!BT518</f>
        <v>1648</v>
      </c>
      <c r="R518" s="50">
        <f>[1]集計FORM!BZ518</f>
        <v>1354</v>
      </c>
      <c r="S518" s="50">
        <f>[1]集計FORM!CF518</f>
        <v>1390</v>
      </c>
      <c r="T518" s="50">
        <f>[1]集計FORM!CL518</f>
        <v>1768</v>
      </c>
      <c r="U518" s="50">
        <f>[1]集計FORM!CR518</f>
        <v>1362</v>
      </c>
      <c r="V518" s="50">
        <f>[1]集計FORM!CX518</f>
        <v>1010</v>
      </c>
      <c r="W518" s="50">
        <f>[1]集計FORM!DD518</f>
        <v>634</v>
      </c>
      <c r="X518" s="50">
        <f>[1]集計FORM!DJ518</f>
        <v>309</v>
      </c>
      <c r="Y518" s="50">
        <f>[1]集計FORM!DP518</f>
        <v>84</v>
      </c>
      <c r="Z518" s="50">
        <f>[1]集計FORM!DV518</f>
        <v>9</v>
      </c>
      <c r="AA518" s="50">
        <f>[1]集計FORM!EB518</f>
        <v>1</v>
      </c>
      <c r="AB518" s="50">
        <f>[1]集計FORM!EH518</f>
        <v>0</v>
      </c>
      <c r="AC518" s="50">
        <f t="shared" si="8"/>
        <v>10</v>
      </c>
      <c r="AD518" s="50">
        <f>[1]集計FORM!EK518</f>
        <v>3686</v>
      </c>
      <c r="AE518" s="50">
        <f>[1]集計FORM!EL518</f>
        <v>16313</v>
      </c>
      <c r="AF518" s="50">
        <f>[1]集計FORM!EM518</f>
        <v>6567</v>
      </c>
      <c r="AG518" s="50">
        <f>[1]集計FORM!EO518</f>
        <v>13.9</v>
      </c>
      <c r="AH518" s="50">
        <f>[1]集計FORM!EP518</f>
        <v>61.4</v>
      </c>
      <c r="AI518" s="50">
        <f>[1]集計FORM!EQ518</f>
        <v>24.7</v>
      </c>
      <c r="AJ518" s="48">
        <f>[1]集計FORM!ER518</f>
        <v>44.6</v>
      </c>
      <c r="AK518" s="50">
        <f>[1]集計FORM!ES518</f>
        <v>105</v>
      </c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  <c r="DH518" s="50"/>
      <c r="DI518" s="50"/>
      <c r="DJ518" s="50"/>
      <c r="DK518" s="50"/>
      <c r="DL518" s="50"/>
      <c r="DM518" s="50"/>
      <c r="DN518" s="50"/>
      <c r="DO518" s="50"/>
      <c r="DP518" s="50"/>
      <c r="DQ518" s="50"/>
      <c r="DR518" s="50"/>
      <c r="DS518" s="50"/>
      <c r="DT518" s="50"/>
      <c r="DU518" s="50"/>
      <c r="DV518" s="50"/>
      <c r="DW518" s="50"/>
      <c r="DX518" s="50"/>
      <c r="DY518" s="50"/>
      <c r="DZ518" s="50"/>
      <c r="EA518" s="50"/>
      <c r="EB518" s="50"/>
      <c r="EC518" s="50"/>
      <c r="ED518" s="50"/>
      <c r="EE518" s="50"/>
      <c r="EF518" s="50"/>
      <c r="EG518" s="50"/>
      <c r="EH518" s="50"/>
      <c r="EI518" s="50"/>
      <c r="EJ518" s="50"/>
      <c r="EK518" s="50"/>
      <c r="EL518" s="50"/>
      <c r="EM518" s="50"/>
      <c r="EN518" s="50"/>
      <c r="EO518" s="50"/>
      <c r="EP518" s="50"/>
      <c r="EQ518" s="50"/>
      <c r="ER518" s="48"/>
      <c r="ES518" s="50"/>
    </row>
    <row r="519" spans="1:149" x14ac:dyDescent="0.15">
      <c r="A519" s="44" t="s">
        <v>830</v>
      </c>
      <c r="B519" s="44" t="s">
        <v>354</v>
      </c>
      <c r="C519" s="44" t="s">
        <v>569</v>
      </c>
      <c r="D519">
        <v>1</v>
      </c>
      <c r="E519" s="50">
        <f>[1]集計FORM!E519</f>
        <v>12804</v>
      </c>
      <c r="F519" s="50">
        <f>[1]集計FORM!F519</f>
        <v>617</v>
      </c>
      <c r="G519" s="50">
        <f>[1]集計FORM!L519</f>
        <v>667</v>
      </c>
      <c r="H519" s="50">
        <f>[1]集計FORM!R519</f>
        <v>602</v>
      </c>
      <c r="I519" s="50">
        <f>[1]集計FORM!X519</f>
        <v>577</v>
      </c>
      <c r="J519" s="50">
        <f>[1]集計FORM!AD519</f>
        <v>748</v>
      </c>
      <c r="K519" s="50">
        <f>[1]集計FORM!AJ519</f>
        <v>789</v>
      </c>
      <c r="L519" s="50">
        <f>[1]集計FORM!AP519</f>
        <v>779</v>
      </c>
      <c r="M519" s="50">
        <f>[1]集計FORM!AV519</f>
        <v>854</v>
      </c>
      <c r="N519" s="50">
        <f>[1]集計FORM!BB519</f>
        <v>933</v>
      </c>
      <c r="O519" s="50">
        <f>[1]集計FORM!BH519</f>
        <v>1002</v>
      </c>
      <c r="P519" s="50">
        <f>[1]集計FORM!BN519</f>
        <v>918</v>
      </c>
      <c r="Q519" s="50">
        <f>[1]集計FORM!BT519</f>
        <v>849</v>
      </c>
      <c r="R519" s="50">
        <f>[1]集計FORM!BZ519</f>
        <v>649</v>
      </c>
      <c r="S519" s="50">
        <f>[1]集計FORM!CF519</f>
        <v>662</v>
      </c>
      <c r="T519" s="50">
        <f>[1]集計FORM!CL519</f>
        <v>791</v>
      </c>
      <c r="U519" s="50">
        <f>[1]集計FORM!CR519</f>
        <v>628</v>
      </c>
      <c r="V519" s="50">
        <f>[1]集計FORM!CX519</f>
        <v>401</v>
      </c>
      <c r="W519" s="50">
        <f>[1]集計FORM!DD519</f>
        <v>232</v>
      </c>
      <c r="X519" s="50">
        <f>[1]集計FORM!DJ519</f>
        <v>92</v>
      </c>
      <c r="Y519" s="50">
        <f>[1]集計FORM!DP519</f>
        <v>12</v>
      </c>
      <c r="Z519" s="50">
        <f>[1]集計FORM!DV519</f>
        <v>1</v>
      </c>
      <c r="AA519" s="50">
        <f>[1]集計FORM!EB519</f>
        <v>1</v>
      </c>
      <c r="AB519" s="50">
        <f>[1]集計FORM!EH519</f>
        <v>0</v>
      </c>
      <c r="AC519" s="50">
        <f t="shared" si="8"/>
        <v>2</v>
      </c>
      <c r="AD519" s="50">
        <f>[1]集計FORM!EK519</f>
        <v>1886</v>
      </c>
      <c r="AE519" s="50">
        <f>[1]集計FORM!EL519</f>
        <v>8098</v>
      </c>
      <c r="AF519" s="50">
        <f>[1]集計FORM!EM519</f>
        <v>2820</v>
      </c>
      <c r="AG519" s="50">
        <f>[1]集計FORM!EO519</f>
        <v>14.7</v>
      </c>
      <c r="AH519" s="50">
        <f>[1]集計FORM!EP519</f>
        <v>63.2</v>
      </c>
      <c r="AI519" s="50">
        <f>[1]集計FORM!EQ519</f>
        <v>22</v>
      </c>
      <c r="AJ519" s="48">
        <f>[1]集計FORM!ER519</f>
        <v>43.1</v>
      </c>
      <c r="AK519" s="50">
        <f>[1]集計FORM!ES519</f>
        <v>0</v>
      </c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  <c r="DH519" s="50"/>
      <c r="DI519" s="50"/>
      <c r="DJ519" s="50"/>
      <c r="DK519" s="50"/>
      <c r="DL519" s="50"/>
      <c r="DM519" s="50"/>
      <c r="DN519" s="50"/>
      <c r="DO519" s="50"/>
      <c r="DP519" s="50"/>
      <c r="DQ519" s="50"/>
      <c r="DR519" s="50"/>
      <c r="DS519" s="50"/>
      <c r="DT519" s="50"/>
      <c r="DU519" s="50"/>
      <c r="DV519" s="50"/>
      <c r="DW519" s="50"/>
      <c r="DX519" s="50"/>
      <c r="DY519" s="50"/>
      <c r="DZ519" s="50"/>
      <c r="EA519" s="50"/>
      <c r="EB519" s="50"/>
      <c r="EC519" s="50"/>
      <c r="ED519" s="50"/>
      <c r="EE519" s="50"/>
      <c r="EF519" s="50"/>
      <c r="EG519" s="50"/>
      <c r="EH519" s="50"/>
      <c r="EI519" s="50"/>
      <c r="EJ519" s="50"/>
      <c r="EK519" s="50"/>
      <c r="EL519" s="50"/>
      <c r="EM519" s="50"/>
      <c r="EN519" s="50"/>
      <c r="EO519" s="50"/>
      <c r="EP519" s="50"/>
      <c r="EQ519" s="50"/>
      <c r="ER519" s="48"/>
      <c r="ES519" s="50"/>
    </row>
    <row r="520" spans="1:149" x14ac:dyDescent="0.15">
      <c r="A520" s="44" t="s">
        <v>830</v>
      </c>
      <c r="B520" s="44" t="s">
        <v>354</v>
      </c>
      <c r="C520" s="44" t="s">
        <v>569</v>
      </c>
      <c r="D520">
        <v>2</v>
      </c>
      <c r="E520" s="50">
        <f>[1]集計FORM!E520</f>
        <v>13762</v>
      </c>
      <c r="F520" s="50">
        <f>[1]集計FORM!F520</f>
        <v>605</v>
      </c>
      <c r="G520" s="50">
        <f>[1]集計FORM!L520</f>
        <v>618</v>
      </c>
      <c r="H520" s="50">
        <f>[1]集計FORM!R520</f>
        <v>577</v>
      </c>
      <c r="I520" s="50">
        <f>[1]集計FORM!X520</f>
        <v>623</v>
      </c>
      <c r="J520" s="50">
        <f>[1]集計FORM!AD520</f>
        <v>710</v>
      </c>
      <c r="K520" s="50">
        <f>[1]集計FORM!AJ520</f>
        <v>790</v>
      </c>
      <c r="L520" s="50">
        <f>[1]集計FORM!AP520</f>
        <v>766</v>
      </c>
      <c r="M520" s="50">
        <f>[1]集計FORM!AV520</f>
        <v>869</v>
      </c>
      <c r="N520" s="50">
        <f>[1]集計FORM!BB520</f>
        <v>917</v>
      </c>
      <c r="O520" s="50">
        <f>[1]集計FORM!BH520</f>
        <v>1058</v>
      </c>
      <c r="P520" s="50">
        <f>[1]集計FORM!BN520</f>
        <v>978</v>
      </c>
      <c r="Q520" s="50">
        <f>[1]集計FORM!BT520</f>
        <v>799</v>
      </c>
      <c r="R520" s="50">
        <f>[1]集計FORM!BZ520</f>
        <v>705</v>
      </c>
      <c r="S520" s="50">
        <f>[1]集計FORM!CF520</f>
        <v>728</v>
      </c>
      <c r="T520" s="50">
        <f>[1]集計FORM!CL520</f>
        <v>977</v>
      </c>
      <c r="U520" s="50">
        <f>[1]集計FORM!CR520</f>
        <v>734</v>
      </c>
      <c r="V520" s="50">
        <f>[1]集計FORM!CX520</f>
        <v>609</v>
      </c>
      <c r="W520" s="50">
        <f>[1]集計FORM!DD520</f>
        <v>402</v>
      </c>
      <c r="X520" s="50">
        <f>[1]集計FORM!DJ520</f>
        <v>217</v>
      </c>
      <c r="Y520" s="50">
        <f>[1]集計FORM!DP520</f>
        <v>72</v>
      </c>
      <c r="Z520" s="50">
        <f>[1]集計FORM!DV520</f>
        <v>8</v>
      </c>
      <c r="AA520" s="50">
        <f>[1]集計FORM!EB520</f>
        <v>0</v>
      </c>
      <c r="AB520" s="50">
        <f>[1]集計FORM!EH520</f>
        <v>0</v>
      </c>
      <c r="AC520" s="50">
        <f t="shared" si="8"/>
        <v>8</v>
      </c>
      <c r="AD520" s="50">
        <f>[1]集計FORM!EK520</f>
        <v>1800</v>
      </c>
      <c r="AE520" s="50">
        <f>[1]集計FORM!EL520</f>
        <v>8215</v>
      </c>
      <c r="AF520" s="50">
        <f>[1]集計FORM!EM520</f>
        <v>3747</v>
      </c>
      <c r="AG520" s="50">
        <f>[1]集計FORM!EO520</f>
        <v>13.1</v>
      </c>
      <c r="AH520" s="50">
        <f>[1]集計FORM!EP520</f>
        <v>59.7</v>
      </c>
      <c r="AI520" s="50">
        <f>[1]集計FORM!EQ520</f>
        <v>27.2</v>
      </c>
      <c r="AJ520" s="48">
        <f>[1]集計FORM!ER520</f>
        <v>46</v>
      </c>
      <c r="AK520" s="50">
        <f>[1]集計FORM!ES520</f>
        <v>0</v>
      </c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50"/>
      <c r="BQ520" s="50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0"/>
      <c r="DA520" s="50"/>
      <c r="DB520" s="50"/>
      <c r="DC520" s="50"/>
      <c r="DD520" s="50"/>
      <c r="DE520" s="50"/>
      <c r="DF520" s="50"/>
      <c r="DG520" s="50"/>
      <c r="DH520" s="50"/>
      <c r="DI520" s="50"/>
      <c r="DJ520" s="50"/>
      <c r="DK520" s="50"/>
      <c r="DL520" s="50"/>
      <c r="DM520" s="50"/>
      <c r="DN520" s="50"/>
      <c r="DO520" s="50"/>
      <c r="DP520" s="50"/>
      <c r="DQ520" s="50"/>
      <c r="DR520" s="50"/>
      <c r="DS520" s="50"/>
      <c r="DT520" s="50"/>
      <c r="DU520" s="50"/>
      <c r="DV520" s="50"/>
      <c r="DW520" s="50"/>
      <c r="DX520" s="50"/>
      <c r="DY520" s="50"/>
      <c r="DZ520" s="50"/>
      <c r="EA520" s="50"/>
      <c r="EB520" s="50"/>
      <c r="EC520" s="50"/>
      <c r="ED520" s="50"/>
      <c r="EE520" s="50"/>
      <c r="EF520" s="50"/>
      <c r="EG520" s="50"/>
      <c r="EH520" s="50"/>
      <c r="EI520" s="50"/>
      <c r="EJ520" s="50"/>
      <c r="EK520" s="50"/>
      <c r="EL520" s="50"/>
      <c r="EM520" s="50"/>
      <c r="EN520" s="50"/>
      <c r="EO520" s="50"/>
      <c r="EP520" s="50"/>
      <c r="EQ520" s="50"/>
      <c r="ER520" s="48"/>
      <c r="ES520" s="50"/>
    </row>
    <row r="521" spans="1:149" x14ac:dyDescent="0.15">
      <c r="A521" s="44" t="s">
        <v>831</v>
      </c>
      <c r="B521" s="44" t="s">
        <v>355</v>
      </c>
      <c r="C521" s="44" t="s">
        <v>570</v>
      </c>
      <c r="D521">
        <v>0</v>
      </c>
      <c r="E521" s="50">
        <f>[1]集計FORM!E521</f>
        <v>7333</v>
      </c>
      <c r="F521" s="50">
        <f>[1]集計FORM!F521</f>
        <v>408</v>
      </c>
      <c r="G521" s="50">
        <f>[1]集計FORM!L521</f>
        <v>358</v>
      </c>
      <c r="H521" s="50">
        <f>[1]集計FORM!R521</f>
        <v>302</v>
      </c>
      <c r="I521" s="50">
        <f>[1]集計FORM!X521</f>
        <v>388</v>
      </c>
      <c r="J521" s="50">
        <f>[1]集計FORM!AD521</f>
        <v>447</v>
      </c>
      <c r="K521" s="50">
        <f>[1]集計FORM!AJ521</f>
        <v>449</v>
      </c>
      <c r="L521" s="50">
        <f>[1]集計FORM!AP521</f>
        <v>527</v>
      </c>
      <c r="M521" s="50">
        <f>[1]集計FORM!AV521</f>
        <v>532</v>
      </c>
      <c r="N521" s="50">
        <f>[1]集計FORM!BB521</f>
        <v>460</v>
      </c>
      <c r="O521" s="50">
        <f>[1]集計FORM!BH521</f>
        <v>555</v>
      </c>
      <c r="P521" s="50">
        <f>[1]集計FORM!BN521</f>
        <v>533</v>
      </c>
      <c r="Q521" s="50">
        <f>[1]集計FORM!BT521</f>
        <v>465</v>
      </c>
      <c r="R521" s="50">
        <f>[1]集計FORM!BZ521</f>
        <v>381</v>
      </c>
      <c r="S521" s="50">
        <f>[1]集計FORM!CF521</f>
        <v>396</v>
      </c>
      <c r="T521" s="50">
        <f>[1]集計FORM!CL521</f>
        <v>404</v>
      </c>
      <c r="U521" s="50">
        <f>[1]集計FORM!CR521</f>
        <v>286</v>
      </c>
      <c r="V521" s="50">
        <f>[1]集計FORM!CX521</f>
        <v>190</v>
      </c>
      <c r="W521" s="50">
        <f>[1]集計FORM!DD521</f>
        <v>168</v>
      </c>
      <c r="X521" s="50">
        <f>[1]集計FORM!DJ521</f>
        <v>64</v>
      </c>
      <c r="Y521" s="50">
        <f>[1]集計FORM!DP521</f>
        <v>20</v>
      </c>
      <c r="Z521" s="50">
        <f>[1]集計FORM!DV521</f>
        <v>0</v>
      </c>
      <c r="AA521" s="50">
        <f>[1]集計FORM!EB521</f>
        <v>0</v>
      </c>
      <c r="AB521" s="50">
        <f>[1]集計FORM!EH521</f>
        <v>0</v>
      </c>
      <c r="AC521" s="50">
        <f t="shared" si="8"/>
        <v>0</v>
      </c>
      <c r="AD521" s="50">
        <f>[1]集計FORM!EK521</f>
        <v>1068</v>
      </c>
      <c r="AE521" s="50">
        <f>[1]集計FORM!EL521</f>
        <v>4737</v>
      </c>
      <c r="AF521" s="50">
        <f>[1]集計FORM!EM521</f>
        <v>1528</v>
      </c>
      <c r="AG521" s="50">
        <f>[1]集計FORM!EO521</f>
        <v>14.6</v>
      </c>
      <c r="AH521" s="50">
        <f>[1]集計FORM!EP521</f>
        <v>64.599999999999994</v>
      </c>
      <c r="AI521" s="50">
        <f>[1]集計FORM!EQ521</f>
        <v>20.8</v>
      </c>
      <c r="AJ521" s="48">
        <f>[1]集計FORM!ER521</f>
        <v>42.3</v>
      </c>
      <c r="AK521" s="50">
        <f>[1]集計FORM!ES521</f>
        <v>99</v>
      </c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  <c r="DD521" s="50"/>
      <c r="DE521" s="50"/>
      <c r="DF521" s="50"/>
      <c r="DG521" s="50"/>
      <c r="DH521" s="50"/>
      <c r="DI521" s="50"/>
      <c r="DJ521" s="50"/>
      <c r="DK521" s="50"/>
      <c r="DL521" s="50"/>
      <c r="DM521" s="50"/>
      <c r="DN521" s="50"/>
      <c r="DO521" s="50"/>
      <c r="DP521" s="50"/>
      <c r="DQ521" s="50"/>
      <c r="DR521" s="50"/>
      <c r="DS521" s="50"/>
      <c r="DT521" s="50"/>
      <c r="DU521" s="50"/>
      <c r="DV521" s="50"/>
      <c r="DW521" s="50"/>
      <c r="DX521" s="50"/>
      <c r="DY521" s="50"/>
      <c r="DZ521" s="50"/>
      <c r="EA521" s="50"/>
      <c r="EB521" s="50"/>
      <c r="EC521" s="50"/>
      <c r="ED521" s="50"/>
      <c r="EE521" s="50"/>
      <c r="EF521" s="50"/>
      <c r="EG521" s="50"/>
      <c r="EH521" s="50"/>
      <c r="EI521" s="50"/>
      <c r="EJ521" s="50"/>
      <c r="EK521" s="50"/>
      <c r="EL521" s="50"/>
      <c r="EM521" s="50"/>
      <c r="EN521" s="50"/>
      <c r="EO521" s="50"/>
      <c r="EP521" s="50"/>
      <c r="EQ521" s="50"/>
      <c r="ER521" s="48"/>
      <c r="ES521" s="50"/>
    </row>
    <row r="522" spans="1:149" x14ac:dyDescent="0.15">
      <c r="A522" s="44" t="s">
        <v>831</v>
      </c>
      <c r="B522" s="44" t="s">
        <v>355</v>
      </c>
      <c r="C522" s="44" t="s">
        <v>570</v>
      </c>
      <c r="D522">
        <v>1</v>
      </c>
      <c r="E522" s="50">
        <f>[1]集計FORM!E522</f>
        <v>3570</v>
      </c>
      <c r="F522" s="50">
        <f>[1]集計FORM!F522</f>
        <v>210</v>
      </c>
      <c r="G522" s="50">
        <f>[1]集計FORM!L522</f>
        <v>194</v>
      </c>
      <c r="H522" s="50">
        <f>[1]集計FORM!R522</f>
        <v>153</v>
      </c>
      <c r="I522" s="50">
        <f>[1]集計FORM!X522</f>
        <v>211</v>
      </c>
      <c r="J522" s="50">
        <f>[1]集計FORM!AD522</f>
        <v>234</v>
      </c>
      <c r="K522" s="50">
        <f>[1]集計FORM!AJ522</f>
        <v>229</v>
      </c>
      <c r="L522" s="50">
        <f>[1]集計FORM!AP522</f>
        <v>254</v>
      </c>
      <c r="M522" s="50">
        <f>[1]集計FORM!AV522</f>
        <v>270</v>
      </c>
      <c r="N522" s="50">
        <f>[1]集計FORM!BB522</f>
        <v>243</v>
      </c>
      <c r="O522" s="50">
        <f>[1]集計FORM!BH522</f>
        <v>258</v>
      </c>
      <c r="P522" s="50">
        <f>[1]集計FORM!BN522</f>
        <v>243</v>
      </c>
      <c r="Q522" s="50">
        <f>[1]集計FORM!BT522</f>
        <v>227</v>
      </c>
      <c r="R522" s="50">
        <f>[1]集計FORM!BZ522</f>
        <v>171</v>
      </c>
      <c r="S522" s="50">
        <f>[1]集計FORM!CF522</f>
        <v>192</v>
      </c>
      <c r="T522" s="50">
        <f>[1]集計FORM!CL522</f>
        <v>201</v>
      </c>
      <c r="U522" s="50">
        <f>[1]集計FORM!CR522</f>
        <v>133</v>
      </c>
      <c r="V522" s="50">
        <f>[1]集計FORM!CX522</f>
        <v>71</v>
      </c>
      <c r="W522" s="50">
        <f>[1]集計FORM!DD522</f>
        <v>57</v>
      </c>
      <c r="X522" s="50">
        <f>[1]集計FORM!DJ522</f>
        <v>14</v>
      </c>
      <c r="Y522" s="50">
        <f>[1]集計FORM!DP522</f>
        <v>5</v>
      </c>
      <c r="Z522" s="50">
        <f>[1]集計FORM!DV522</f>
        <v>0</v>
      </c>
      <c r="AA522" s="50">
        <f>[1]集計FORM!EB522</f>
        <v>0</v>
      </c>
      <c r="AB522" s="50">
        <f>[1]集計FORM!EH522</f>
        <v>0</v>
      </c>
      <c r="AC522" s="50">
        <f t="shared" si="8"/>
        <v>0</v>
      </c>
      <c r="AD522" s="50">
        <f>[1]集計FORM!EK522</f>
        <v>557</v>
      </c>
      <c r="AE522" s="50">
        <f>[1]集計FORM!EL522</f>
        <v>2340</v>
      </c>
      <c r="AF522" s="50">
        <f>[1]集計FORM!EM522</f>
        <v>673</v>
      </c>
      <c r="AG522" s="50">
        <f>[1]集計FORM!EO522</f>
        <v>15.6</v>
      </c>
      <c r="AH522" s="50">
        <f>[1]集計FORM!EP522</f>
        <v>65.5</v>
      </c>
      <c r="AI522" s="50">
        <f>[1]集計FORM!EQ522</f>
        <v>18.899999999999999</v>
      </c>
      <c r="AJ522" s="48">
        <f>[1]集計FORM!ER522</f>
        <v>40.6</v>
      </c>
      <c r="AK522" s="50">
        <f>[1]集計FORM!ES522</f>
        <v>0</v>
      </c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50"/>
      <c r="BQ522" s="50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0"/>
      <c r="DA522" s="50"/>
      <c r="DB522" s="50"/>
      <c r="DC522" s="50"/>
      <c r="DD522" s="50"/>
      <c r="DE522" s="50"/>
      <c r="DF522" s="50"/>
      <c r="DG522" s="50"/>
      <c r="DH522" s="50"/>
      <c r="DI522" s="50"/>
      <c r="DJ522" s="50"/>
      <c r="DK522" s="50"/>
      <c r="DL522" s="50"/>
      <c r="DM522" s="50"/>
      <c r="DN522" s="50"/>
      <c r="DO522" s="50"/>
      <c r="DP522" s="50"/>
      <c r="DQ522" s="50"/>
      <c r="DR522" s="50"/>
      <c r="DS522" s="50"/>
      <c r="DT522" s="50"/>
      <c r="DU522" s="50"/>
      <c r="DV522" s="50"/>
      <c r="DW522" s="50"/>
      <c r="DX522" s="50"/>
      <c r="DY522" s="50"/>
      <c r="DZ522" s="50"/>
      <c r="EA522" s="50"/>
      <c r="EB522" s="50"/>
      <c r="EC522" s="50"/>
      <c r="ED522" s="50"/>
      <c r="EE522" s="50"/>
      <c r="EF522" s="50"/>
      <c r="EG522" s="50"/>
      <c r="EH522" s="50"/>
      <c r="EI522" s="50"/>
      <c r="EJ522" s="50"/>
      <c r="EK522" s="50"/>
      <c r="EL522" s="50"/>
      <c r="EM522" s="50"/>
      <c r="EN522" s="50"/>
      <c r="EO522" s="50"/>
      <c r="EP522" s="50"/>
      <c r="EQ522" s="50"/>
      <c r="ER522" s="48"/>
      <c r="ES522" s="50"/>
    </row>
    <row r="523" spans="1:149" x14ac:dyDescent="0.15">
      <c r="A523" s="44" t="s">
        <v>831</v>
      </c>
      <c r="B523" s="44" t="s">
        <v>355</v>
      </c>
      <c r="C523" s="44" t="s">
        <v>570</v>
      </c>
      <c r="D523">
        <v>2</v>
      </c>
      <c r="E523" s="50">
        <f>[1]集計FORM!E523</f>
        <v>3763</v>
      </c>
      <c r="F523" s="50">
        <f>[1]集計FORM!F523</f>
        <v>198</v>
      </c>
      <c r="G523" s="50">
        <f>[1]集計FORM!L523</f>
        <v>164</v>
      </c>
      <c r="H523" s="50">
        <f>[1]集計FORM!R523</f>
        <v>149</v>
      </c>
      <c r="I523" s="50">
        <f>[1]集計FORM!X523</f>
        <v>177</v>
      </c>
      <c r="J523" s="50">
        <f>[1]集計FORM!AD523</f>
        <v>213</v>
      </c>
      <c r="K523" s="50">
        <f>[1]集計FORM!AJ523</f>
        <v>220</v>
      </c>
      <c r="L523" s="50">
        <f>[1]集計FORM!AP523</f>
        <v>273</v>
      </c>
      <c r="M523" s="50">
        <f>[1]集計FORM!AV523</f>
        <v>262</v>
      </c>
      <c r="N523" s="50">
        <f>[1]集計FORM!BB523</f>
        <v>217</v>
      </c>
      <c r="O523" s="50">
        <f>[1]集計FORM!BH523</f>
        <v>297</v>
      </c>
      <c r="P523" s="50">
        <f>[1]集計FORM!BN523</f>
        <v>290</v>
      </c>
      <c r="Q523" s="50">
        <f>[1]集計FORM!BT523</f>
        <v>238</v>
      </c>
      <c r="R523" s="50">
        <f>[1]集計FORM!BZ523</f>
        <v>210</v>
      </c>
      <c r="S523" s="50">
        <f>[1]集計FORM!CF523</f>
        <v>204</v>
      </c>
      <c r="T523" s="50">
        <f>[1]集計FORM!CL523</f>
        <v>203</v>
      </c>
      <c r="U523" s="50">
        <f>[1]集計FORM!CR523</f>
        <v>153</v>
      </c>
      <c r="V523" s="50">
        <f>[1]集計FORM!CX523</f>
        <v>119</v>
      </c>
      <c r="W523" s="50">
        <f>[1]集計FORM!DD523</f>
        <v>111</v>
      </c>
      <c r="X523" s="50">
        <f>[1]集計FORM!DJ523</f>
        <v>50</v>
      </c>
      <c r="Y523" s="50">
        <f>[1]集計FORM!DP523</f>
        <v>15</v>
      </c>
      <c r="Z523" s="50">
        <f>[1]集計FORM!DV523</f>
        <v>0</v>
      </c>
      <c r="AA523" s="50">
        <f>[1]集計FORM!EB523</f>
        <v>0</v>
      </c>
      <c r="AB523" s="50">
        <f>[1]集計FORM!EH523</f>
        <v>0</v>
      </c>
      <c r="AC523" s="50">
        <f t="shared" si="8"/>
        <v>0</v>
      </c>
      <c r="AD523" s="50">
        <f>[1]集計FORM!EK523</f>
        <v>511</v>
      </c>
      <c r="AE523" s="50">
        <f>[1]集計FORM!EL523</f>
        <v>2397</v>
      </c>
      <c r="AF523" s="50">
        <f>[1]集計FORM!EM523</f>
        <v>855</v>
      </c>
      <c r="AG523" s="50">
        <f>[1]集計FORM!EO523</f>
        <v>13.6</v>
      </c>
      <c r="AH523" s="50">
        <f>[1]集計FORM!EP523</f>
        <v>63.7</v>
      </c>
      <c r="AI523" s="50">
        <f>[1]集計FORM!EQ523</f>
        <v>22.7</v>
      </c>
      <c r="AJ523" s="48">
        <f>[1]集計FORM!ER523</f>
        <v>43.9</v>
      </c>
      <c r="AK523" s="50">
        <f>[1]集計FORM!ES523</f>
        <v>0</v>
      </c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50"/>
      <c r="BQ523" s="50"/>
      <c r="BR523" s="50"/>
      <c r="BS523" s="50"/>
      <c r="BT523" s="50"/>
      <c r="BU523" s="50"/>
      <c r="BV523" s="50"/>
      <c r="BW523" s="50"/>
      <c r="BX523" s="50"/>
      <c r="BY523" s="50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  <c r="CM523" s="50"/>
      <c r="CN523" s="50"/>
      <c r="CO523" s="50"/>
      <c r="CP523" s="50"/>
      <c r="CQ523" s="50"/>
      <c r="CR523" s="50"/>
      <c r="CS523" s="50"/>
      <c r="CT523" s="50"/>
      <c r="CU523" s="50"/>
      <c r="CV523" s="50"/>
      <c r="CW523" s="50"/>
      <c r="CX523" s="50"/>
      <c r="CY523" s="50"/>
      <c r="CZ523" s="50"/>
      <c r="DA523" s="50"/>
      <c r="DB523" s="50"/>
      <c r="DC523" s="50"/>
      <c r="DD523" s="50"/>
      <c r="DE523" s="50"/>
      <c r="DF523" s="50"/>
      <c r="DG523" s="50"/>
      <c r="DH523" s="50"/>
      <c r="DI523" s="50"/>
      <c r="DJ523" s="50"/>
      <c r="DK523" s="50"/>
      <c r="DL523" s="50"/>
      <c r="DM523" s="50"/>
      <c r="DN523" s="50"/>
      <c r="DO523" s="50"/>
      <c r="DP523" s="50"/>
      <c r="DQ523" s="50"/>
      <c r="DR523" s="50"/>
      <c r="DS523" s="50"/>
      <c r="DT523" s="50"/>
      <c r="DU523" s="50"/>
      <c r="DV523" s="50"/>
      <c r="DW523" s="50"/>
      <c r="DX523" s="50"/>
      <c r="DY523" s="50"/>
      <c r="DZ523" s="50"/>
      <c r="EA523" s="50"/>
      <c r="EB523" s="50"/>
      <c r="EC523" s="50"/>
      <c r="ED523" s="50"/>
      <c r="EE523" s="50"/>
      <c r="EF523" s="50"/>
      <c r="EG523" s="50"/>
      <c r="EH523" s="50"/>
      <c r="EI523" s="50"/>
      <c r="EJ523" s="50"/>
      <c r="EK523" s="50"/>
      <c r="EL523" s="50"/>
      <c r="EM523" s="50"/>
      <c r="EN523" s="50"/>
      <c r="EO523" s="50"/>
      <c r="EP523" s="50"/>
      <c r="EQ523" s="50"/>
      <c r="ER523" s="48"/>
      <c r="ES523" s="50"/>
    </row>
    <row r="524" spans="1:149" x14ac:dyDescent="0.15">
      <c r="A524" s="44" t="s">
        <v>832</v>
      </c>
      <c r="B524" s="44" t="s">
        <v>356</v>
      </c>
      <c r="C524" s="44" t="s">
        <v>571</v>
      </c>
      <c r="D524">
        <v>0</v>
      </c>
      <c r="E524" s="50">
        <f>[1]集計FORM!E524</f>
        <v>29371</v>
      </c>
      <c r="F524" s="50">
        <f>[1]集計FORM!F524</f>
        <v>1180</v>
      </c>
      <c r="G524" s="50">
        <f>[1]集計FORM!L524</f>
        <v>1265</v>
      </c>
      <c r="H524" s="50">
        <f>[1]集計FORM!R524</f>
        <v>1377</v>
      </c>
      <c r="I524" s="50">
        <f>[1]集計FORM!X524</f>
        <v>1570</v>
      </c>
      <c r="J524" s="50">
        <f>[1]集計FORM!AD524</f>
        <v>1718</v>
      </c>
      <c r="K524" s="50">
        <f>[1]集計FORM!AJ524</f>
        <v>1583</v>
      </c>
      <c r="L524" s="50">
        <f>[1]集計FORM!AP524</f>
        <v>1411</v>
      </c>
      <c r="M524" s="50">
        <f>[1]集計FORM!AV524</f>
        <v>1614</v>
      </c>
      <c r="N524" s="50">
        <f>[1]集計FORM!BB524</f>
        <v>1940</v>
      </c>
      <c r="O524" s="50">
        <f>[1]集計FORM!BH524</f>
        <v>2609</v>
      </c>
      <c r="P524" s="50">
        <f>[1]集計FORM!BN524</f>
        <v>2279</v>
      </c>
      <c r="Q524" s="50">
        <f>[1]集計FORM!BT524</f>
        <v>1801</v>
      </c>
      <c r="R524" s="50">
        <f>[1]集計FORM!BZ524</f>
        <v>1502</v>
      </c>
      <c r="S524" s="50">
        <f>[1]集計FORM!CF524</f>
        <v>1389</v>
      </c>
      <c r="T524" s="50">
        <f>[1]集計FORM!CL524</f>
        <v>1929</v>
      </c>
      <c r="U524" s="50">
        <f>[1]集計FORM!CR524</f>
        <v>1755</v>
      </c>
      <c r="V524" s="50">
        <f>[1]集計FORM!CX524</f>
        <v>1247</v>
      </c>
      <c r="W524" s="50">
        <f>[1]集計FORM!DD524</f>
        <v>725</v>
      </c>
      <c r="X524" s="50">
        <f>[1]集計FORM!DJ524</f>
        <v>352</v>
      </c>
      <c r="Y524" s="50">
        <f>[1]集計FORM!DP524</f>
        <v>107</v>
      </c>
      <c r="Z524" s="50">
        <f>[1]集計FORM!DV524</f>
        <v>18</v>
      </c>
      <c r="AA524" s="50">
        <f>[1]集計FORM!EB524</f>
        <v>0</v>
      </c>
      <c r="AB524" s="50">
        <f>[1]集計FORM!EH524</f>
        <v>0</v>
      </c>
      <c r="AC524" s="50">
        <f t="shared" si="8"/>
        <v>18</v>
      </c>
      <c r="AD524" s="50">
        <f>[1]集計FORM!EK524</f>
        <v>3822</v>
      </c>
      <c r="AE524" s="50">
        <f>[1]集計FORM!EL524</f>
        <v>18027</v>
      </c>
      <c r="AF524" s="50">
        <f>[1]集計FORM!EM524</f>
        <v>7522</v>
      </c>
      <c r="AG524" s="50">
        <f>[1]集計FORM!EO524</f>
        <v>13</v>
      </c>
      <c r="AH524" s="50">
        <f>[1]集計FORM!EP524</f>
        <v>61.4</v>
      </c>
      <c r="AI524" s="50">
        <f>[1]集計FORM!EQ524</f>
        <v>25.6</v>
      </c>
      <c r="AJ524" s="48">
        <f>[1]集計FORM!ER524</f>
        <v>45.5</v>
      </c>
      <c r="AK524" s="50">
        <f>[1]集計FORM!ES524</f>
        <v>104</v>
      </c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50"/>
      <c r="BQ524" s="50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0"/>
      <c r="DA524" s="50"/>
      <c r="DB524" s="50"/>
      <c r="DC524" s="50"/>
      <c r="DD524" s="50"/>
      <c r="DE524" s="50"/>
      <c r="DF524" s="50"/>
      <c r="DG524" s="50"/>
      <c r="DH524" s="50"/>
      <c r="DI524" s="50"/>
      <c r="DJ524" s="50"/>
      <c r="DK524" s="50"/>
      <c r="DL524" s="50"/>
      <c r="DM524" s="50"/>
      <c r="DN524" s="50"/>
      <c r="DO524" s="50"/>
      <c r="DP524" s="50"/>
      <c r="DQ524" s="50"/>
      <c r="DR524" s="50"/>
      <c r="DS524" s="50"/>
      <c r="DT524" s="50"/>
      <c r="DU524" s="50"/>
      <c r="DV524" s="50"/>
      <c r="DW524" s="50"/>
      <c r="DX524" s="50"/>
      <c r="DY524" s="50"/>
      <c r="DZ524" s="50"/>
      <c r="EA524" s="50"/>
      <c r="EB524" s="50"/>
      <c r="EC524" s="50"/>
      <c r="ED524" s="50"/>
      <c r="EE524" s="50"/>
      <c r="EF524" s="50"/>
      <c r="EG524" s="50"/>
      <c r="EH524" s="50"/>
      <c r="EI524" s="50"/>
      <c r="EJ524" s="50"/>
      <c r="EK524" s="50"/>
      <c r="EL524" s="50"/>
      <c r="EM524" s="50"/>
      <c r="EN524" s="50"/>
      <c r="EO524" s="50"/>
      <c r="EP524" s="50"/>
      <c r="EQ524" s="50"/>
      <c r="ER524" s="48"/>
      <c r="ES524" s="50"/>
    </row>
    <row r="525" spans="1:149" x14ac:dyDescent="0.15">
      <c r="A525" s="44" t="s">
        <v>832</v>
      </c>
      <c r="B525" s="44" t="s">
        <v>356</v>
      </c>
      <c r="C525" s="44" t="s">
        <v>571</v>
      </c>
      <c r="D525">
        <v>1</v>
      </c>
      <c r="E525" s="50">
        <f>[1]集計FORM!E525</f>
        <v>14072</v>
      </c>
      <c r="F525" s="50">
        <f>[1]集計FORM!F525</f>
        <v>597</v>
      </c>
      <c r="G525" s="50">
        <f>[1]集計FORM!L525</f>
        <v>677</v>
      </c>
      <c r="H525" s="50">
        <f>[1]集計FORM!R525</f>
        <v>704</v>
      </c>
      <c r="I525" s="50">
        <f>[1]集計FORM!X525</f>
        <v>813</v>
      </c>
      <c r="J525" s="50">
        <f>[1]集計FORM!AD525</f>
        <v>833</v>
      </c>
      <c r="K525" s="50">
        <f>[1]集計FORM!AJ525</f>
        <v>784</v>
      </c>
      <c r="L525" s="50">
        <f>[1]集計FORM!AP525</f>
        <v>668</v>
      </c>
      <c r="M525" s="50">
        <f>[1]集計FORM!AV525</f>
        <v>785</v>
      </c>
      <c r="N525" s="50">
        <f>[1]集計FORM!BB525</f>
        <v>943</v>
      </c>
      <c r="O525" s="50">
        <f>[1]集計FORM!BH525</f>
        <v>1274</v>
      </c>
      <c r="P525" s="50">
        <f>[1]集計FORM!BN525</f>
        <v>1104</v>
      </c>
      <c r="Q525" s="50">
        <f>[1]集計FORM!BT525</f>
        <v>913</v>
      </c>
      <c r="R525" s="50">
        <f>[1]集計FORM!BZ525</f>
        <v>761</v>
      </c>
      <c r="S525" s="50">
        <f>[1]集計FORM!CF525</f>
        <v>648</v>
      </c>
      <c r="T525" s="50">
        <f>[1]集計FORM!CL525</f>
        <v>854</v>
      </c>
      <c r="U525" s="50">
        <f>[1]集計FORM!CR525</f>
        <v>776</v>
      </c>
      <c r="V525" s="50">
        <f>[1]集計FORM!CX525</f>
        <v>556</v>
      </c>
      <c r="W525" s="50">
        <f>[1]集計FORM!DD525</f>
        <v>278</v>
      </c>
      <c r="X525" s="50">
        <f>[1]集計FORM!DJ525</f>
        <v>84</v>
      </c>
      <c r="Y525" s="50">
        <f>[1]集計FORM!DP525</f>
        <v>19</v>
      </c>
      <c r="Z525" s="50">
        <f>[1]集計FORM!DV525</f>
        <v>1</v>
      </c>
      <c r="AA525" s="50">
        <f>[1]集計FORM!EB525</f>
        <v>0</v>
      </c>
      <c r="AB525" s="50">
        <f>[1]集計FORM!EH525</f>
        <v>0</v>
      </c>
      <c r="AC525" s="50">
        <f t="shared" si="8"/>
        <v>1</v>
      </c>
      <c r="AD525" s="50">
        <f>[1]集計FORM!EK525</f>
        <v>1978</v>
      </c>
      <c r="AE525" s="50">
        <f>[1]集計FORM!EL525</f>
        <v>8878</v>
      </c>
      <c r="AF525" s="50">
        <f>[1]集計FORM!EM525</f>
        <v>3216</v>
      </c>
      <c r="AG525" s="50">
        <f>[1]集計FORM!EO525</f>
        <v>14.1</v>
      </c>
      <c r="AH525" s="50">
        <f>[1]集計FORM!EP525</f>
        <v>63.1</v>
      </c>
      <c r="AI525" s="50">
        <f>[1]集計FORM!EQ525</f>
        <v>22.9</v>
      </c>
      <c r="AJ525" s="48">
        <f>[1]集計FORM!ER525</f>
        <v>43.9</v>
      </c>
      <c r="AK525" s="50">
        <f>[1]集計FORM!ES525</f>
        <v>0</v>
      </c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50"/>
      <c r="BQ525" s="50"/>
      <c r="BR525" s="50"/>
      <c r="BS525" s="50"/>
      <c r="BT525" s="50"/>
      <c r="BU525" s="50"/>
      <c r="BV525" s="50"/>
      <c r="BW525" s="50"/>
      <c r="BX525" s="50"/>
      <c r="BY525" s="50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  <c r="CM525" s="50"/>
      <c r="CN525" s="50"/>
      <c r="CO525" s="50"/>
      <c r="CP525" s="50"/>
      <c r="CQ525" s="50"/>
      <c r="CR525" s="50"/>
      <c r="CS525" s="50"/>
      <c r="CT525" s="50"/>
      <c r="CU525" s="50"/>
      <c r="CV525" s="50"/>
      <c r="CW525" s="50"/>
      <c r="CX525" s="50"/>
      <c r="CY525" s="50"/>
      <c r="CZ525" s="50"/>
      <c r="DA525" s="50"/>
      <c r="DB525" s="50"/>
      <c r="DC525" s="50"/>
      <c r="DD525" s="50"/>
      <c r="DE525" s="50"/>
      <c r="DF525" s="50"/>
      <c r="DG525" s="50"/>
      <c r="DH525" s="50"/>
      <c r="DI525" s="50"/>
      <c r="DJ525" s="50"/>
      <c r="DK525" s="50"/>
      <c r="DL525" s="50"/>
      <c r="DM525" s="50"/>
      <c r="DN525" s="50"/>
      <c r="DO525" s="50"/>
      <c r="DP525" s="50"/>
      <c r="DQ525" s="50"/>
      <c r="DR525" s="50"/>
      <c r="DS525" s="50"/>
      <c r="DT525" s="50"/>
      <c r="DU525" s="50"/>
      <c r="DV525" s="50"/>
      <c r="DW525" s="50"/>
      <c r="DX525" s="50"/>
      <c r="DY525" s="50"/>
      <c r="DZ525" s="50"/>
      <c r="EA525" s="50"/>
      <c r="EB525" s="50"/>
      <c r="EC525" s="50"/>
      <c r="ED525" s="50"/>
      <c r="EE525" s="50"/>
      <c r="EF525" s="50"/>
      <c r="EG525" s="50"/>
      <c r="EH525" s="50"/>
      <c r="EI525" s="50"/>
      <c r="EJ525" s="50"/>
      <c r="EK525" s="50"/>
      <c r="EL525" s="50"/>
      <c r="EM525" s="50"/>
      <c r="EN525" s="50"/>
      <c r="EO525" s="50"/>
      <c r="EP525" s="50"/>
      <c r="EQ525" s="50"/>
      <c r="ER525" s="48"/>
      <c r="ES525" s="50"/>
    </row>
    <row r="526" spans="1:149" x14ac:dyDescent="0.15">
      <c r="A526" s="44" t="s">
        <v>832</v>
      </c>
      <c r="B526" s="44" t="s">
        <v>356</v>
      </c>
      <c r="C526" s="44" t="s">
        <v>571</v>
      </c>
      <c r="D526">
        <v>2</v>
      </c>
      <c r="E526" s="50">
        <f>[1]集計FORM!E526</f>
        <v>15299</v>
      </c>
      <c r="F526" s="50">
        <f>[1]集計FORM!F526</f>
        <v>583</v>
      </c>
      <c r="G526" s="50">
        <f>[1]集計FORM!L526</f>
        <v>588</v>
      </c>
      <c r="H526" s="50">
        <f>[1]集計FORM!R526</f>
        <v>673</v>
      </c>
      <c r="I526" s="50">
        <f>[1]集計FORM!X526</f>
        <v>757</v>
      </c>
      <c r="J526" s="50">
        <f>[1]集計FORM!AD526</f>
        <v>885</v>
      </c>
      <c r="K526" s="50">
        <f>[1]集計FORM!AJ526</f>
        <v>799</v>
      </c>
      <c r="L526" s="50">
        <f>[1]集計FORM!AP526</f>
        <v>743</v>
      </c>
      <c r="M526" s="50">
        <f>[1]集計FORM!AV526</f>
        <v>829</v>
      </c>
      <c r="N526" s="50">
        <f>[1]集計FORM!BB526</f>
        <v>997</v>
      </c>
      <c r="O526" s="50">
        <f>[1]集計FORM!BH526</f>
        <v>1335</v>
      </c>
      <c r="P526" s="50">
        <f>[1]集計FORM!BN526</f>
        <v>1175</v>
      </c>
      <c r="Q526" s="50">
        <f>[1]集計FORM!BT526</f>
        <v>888</v>
      </c>
      <c r="R526" s="50">
        <f>[1]集計FORM!BZ526</f>
        <v>741</v>
      </c>
      <c r="S526" s="50">
        <f>[1]集計FORM!CF526</f>
        <v>741</v>
      </c>
      <c r="T526" s="50">
        <f>[1]集計FORM!CL526</f>
        <v>1075</v>
      </c>
      <c r="U526" s="50">
        <f>[1]集計FORM!CR526</f>
        <v>979</v>
      </c>
      <c r="V526" s="50">
        <f>[1]集計FORM!CX526</f>
        <v>691</v>
      </c>
      <c r="W526" s="50">
        <f>[1]集計FORM!DD526</f>
        <v>447</v>
      </c>
      <c r="X526" s="50">
        <f>[1]集計FORM!DJ526</f>
        <v>268</v>
      </c>
      <c r="Y526" s="50">
        <f>[1]集計FORM!DP526</f>
        <v>88</v>
      </c>
      <c r="Z526" s="50">
        <f>[1]集計FORM!DV526</f>
        <v>17</v>
      </c>
      <c r="AA526" s="50">
        <f>[1]集計FORM!EB526</f>
        <v>0</v>
      </c>
      <c r="AB526" s="50">
        <f>[1]集計FORM!EH526</f>
        <v>0</v>
      </c>
      <c r="AC526" s="50">
        <f t="shared" si="8"/>
        <v>17</v>
      </c>
      <c r="AD526" s="50">
        <f>[1]集計FORM!EK526</f>
        <v>1844</v>
      </c>
      <c r="AE526" s="50">
        <f>[1]集計FORM!EL526</f>
        <v>9149</v>
      </c>
      <c r="AF526" s="50">
        <f>[1]集計FORM!EM526</f>
        <v>4306</v>
      </c>
      <c r="AG526" s="50">
        <f>[1]集計FORM!EO526</f>
        <v>12.1</v>
      </c>
      <c r="AH526" s="50">
        <f>[1]集計FORM!EP526</f>
        <v>59.8</v>
      </c>
      <c r="AI526" s="50">
        <f>[1]集計FORM!EQ526</f>
        <v>28.1</v>
      </c>
      <c r="AJ526" s="48">
        <f>[1]集計FORM!ER526</f>
        <v>46.8</v>
      </c>
      <c r="AK526" s="50">
        <f>[1]集計FORM!ES526</f>
        <v>0</v>
      </c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50"/>
      <c r="BQ526" s="50"/>
      <c r="BR526" s="50"/>
      <c r="BS526" s="50"/>
      <c r="BT526" s="50"/>
      <c r="BU526" s="50"/>
      <c r="BV526" s="50"/>
      <c r="BW526" s="50"/>
      <c r="BX526" s="50"/>
      <c r="BY526" s="50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  <c r="CM526" s="50"/>
      <c r="CN526" s="50"/>
      <c r="CO526" s="50"/>
      <c r="CP526" s="50"/>
      <c r="CQ526" s="50"/>
      <c r="CR526" s="50"/>
      <c r="CS526" s="50"/>
      <c r="CT526" s="50"/>
      <c r="CU526" s="50"/>
      <c r="CV526" s="50"/>
      <c r="CW526" s="50"/>
      <c r="CX526" s="50"/>
      <c r="CY526" s="50"/>
      <c r="CZ526" s="50"/>
      <c r="DA526" s="50"/>
      <c r="DB526" s="50"/>
      <c r="DC526" s="50"/>
      <c r="DD526" s="50"/>
      <c r="DE526" s="50"/>
      <c r="DF526" s="50"/>
      <c r="DG526" s="50"/>
      <c r="DH526" s="50"/>
      <c r="DI526" s="50"/>
      <c r="DJ526" s="50"/>
      <c r="DK526" s="50"/>
      <c r="DL526" s="50"/>
      <c r="DM526" s="50"/>
      <c r="DN526" s="50"/>
      <c r="DO526" s="50"/>
      <c r="DP526" s="50"/>
      <c r="DQ526" s="50"/>
      <c r="DR526" s="50"/>
      <c r="DS526" s="50"/>
      <c r="DT526" s="50"/>
      <c r="DU526" s="50"/>
      <c r="DV526" s="50"/>
      <c r="DW526" s="50"/>
      <c r="DX526" s="50"/>
      <c r="DY526" s="50"/>
      <c r="DZ526" s="50"/>
      <c r="EA526" s="50"/>
      <c r="EB526" s="50"/>
      <c r="EC526" s="50"/>
      <c r="ED526" s="50"/>
      <c r="EE526" s="50"/>
      <c r="EF526" s="50"/>
      <c r="EG526" s="50"/>
      <c r="EH526" s="50"/>
      <c r="EI526" s="50"/>
      <c r="EJ526" s="50"/>
      <c r="EK526" s="50"/>
      <c r="EL526" s="50"/>
      <c r="EM526" s="50"/>
      <c r="EN526" s="50"/>
      <c r="EO526" s="50"/>
      <c r="EP526" s="50"/>
      <c r="EQ526" s="50"/>
      <c r="ER526" s="48"/>
      <c r="ES526" s="50"/>
    </row>
    <row r="527" spans="1:149" x14ac:dyDescent="0.15">
      <c r="A527" s="44" t="s">
        <v>357</v>
      </c>
      <c r="B527" s="44" t="s">
        <v>358</v>
      </c>
      <c r="C527" s="44" t="s">
        <v>572</v>
      </c>
      <c r="D527">
        <v>0</v>
      </c>
      <c r="E527" s="50">
        <f>[1]集計FORM!E527</f>
        <v>50353</v>
      </c>
      <c r="F527" s="50">
        <f>[1]集計FORM!F527</f>
        <v>1482</v>
      </c>
      <c r="G527" s="50">
        <f>[1]集計FORM!L527</f>
        <v>1879</v>
      </c>
      <c r="H527" s="50">
        <f>[1]集計FORM!R527</f>
        <v>2125</v>
      </c>
      <c r="I527" s="50">
        <f>[1]集計FORM!X527</f>
        <v>2396</v>
      </c>
      <c r="J527" s="50">
        <f>[1]集計FORM!AD527</f>
        <v>2400</v>
      </c>
      <c r="K527" s="50">
        <f>[1]集計FORM!AJ527</f>
        <v>1843</v>
      </c>
      <c r="L527" s="50">
        <f>[1]集計FORM!AP527</f>
        <v>1989</v>
      </c>
      <c r="M527" s="50">
        <f>[1]集計FORM!AV527</f>
        <v>2364</v>
      </c>
      <c r="N527" s="50">
        <f>[1]集計FORM!BB527</f>
        <v>2943</v>
      </c>
      <c r="O527" s="50">
        <f>[1]集計FORM!BH527</f>
        <v>3736</v>
      </c>
      <c r="P527" s="50">
        <f>[1]集計FORM!BN527</f>
        <v>3308</v>
      </c>
      <c r="Q527" s="50">
        <f>[1]集計FORM!BT527</f>
        <v>3139</v>
      </c>
      <c r="R527" s="50">
        <f>[1]集計FORM!BZ527</f>
        <v>3239</v>
      </c>
      <c r="S527" s="50">
        <f>[1]集計FORM!CF527</f>
        <v>4072</v>
      </c>
      <c r="T527" s="50">
        <f>[1]集計FORM!CL527</f>
        <v>5134</v>
      </c>
      <c r="U527" s="50">
        <f>[1]集計FORM!CR527</f>
        <v>3699</v>
      </c>
      <c r="V527" s="50">
        <f>[1]集計FORM!CX527</f>
        <v>2345</v>
      </c>
      <c r="W527" s="50">
        <f>[1]集計FORM!DD527</f>
        <v>1401</v>
      </c>
      <c r="X527" s="50">
        <f>[1]集計FORM!DJ527</f>
        <v>648</v>
      </c>
      <c r="Y527" s="50">
        <f>[1]集計FORM!DP527</f>
        <v>181</v>
      </c>
      <c r="Z527" s="50">
        <f>[1]集計FORM!DV527</f>
        <v>28</v>
      </c>
      <c r="AA527" s="50">
        <f>[1]集計FORM!EB527</f>
        <v>2</v>
      </c>
      <c r="AB527" s="50">
        <f>[1]集計FORM!EH527</f>
        <v>0</v>
      </c>
      <c r="AC527" s="50">
        <f t="shared" si="8"/>
        <v>30</v>
      </c>
      <c r="AD527" s="50">
        <f>[1]集計FORM!EK527</f>
        <v>5486</v>
      </c>
      <c r="AE527" s="50">
        <f>[1]集計FORM!EL527</f>
        <v>27357</v>
      </c>
      <c r="AF527" s="50">
        <f>[1]集計FORM!EM527</f>
        <v>17510</v>
      </c>
      <c r="AG527" s="50">
        <f>[1]集計FORM!EO527</f>
        <v>10.9</v>
      </c>
      <c r="AH527" s="50">
        <f>[1]集計FORM!EP527</f>
        <v>54.3</v>
      </c>
      <c r="AI527" s="50">
        <f>[1]集計FORM!EQ527</f>
        <v>34.799999999999997</v>
      </c>
      <c r="AJ527" s="48">
        <f>[1]集計FORM!ER527</f>
        <v>49.8</v>
      </c>
      <c r="AK527" s="50">
        <f>[1]集計FORM!ES527</f>
        <v>106</v>
      </c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50"/>
      <c r="BQ527" s="50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0"/>
      <c r="DA527" s="50"/>
      <c r="DB527" s="50"/>
      <c r="DC527" s="50"/>
      <c r="DD527" s="50"/>
      <c r="DE527" s="50"/>
      <c r="DF527" s="50"/>
      <c r="DG527" s="50"/>
      <c r="DH527" s="50"/>
      <c r="DI527" s="50"/>
      <c r="DJ527" s="50"/>
      <c r="DK527" s="50"/>
      <c r="DL527" s="50"/>
      <c r="DM527" s="50"/>
      <c r="DN527" s="50"/>
      <c r="DO527" s="50"/>
      <c r="DP527" s="50"/>
      <c r="DQ527" s="50"/>
      <c r="DR527" s="50"/>
      <c r="DS527" s="50"/>
      <c r="DT527" s="50"/>
      <c r="DU527" s="50"/>
      <c r="DV527" s="50"/>
      <c r="DW527" s="50"/>
      <c r="DX527" s="50"/>
      <c r="DY527" s="50"/>
      <c r="DZ527" s="50"/>
      <c r="EA527" s="50"/>
      <c r="EB527" s="50"/>
      <c r="EC527" s="50"/>
      <c r="ED527" s="50"/>
      <c r="EE527" s="50"/>
      <c r="EF527" s="50"/>
      <c r="EG527" s="50"/>
      <c r="EH527" s="50"/>
      <c r="EI527" s="50"/>
      <c r="EJ527" s="50"/>
      <c r="EK527" s="50"/>
      <c r="EL527" s="50"/>
      <c r="EM527" s="50"/>
      <c r="EN527" s="50"/>
      <c r="EO527" s="50"/>
      <c r="EP527" s="50"/>
      <c r="EQ527" s="50"/>
      <c r="ER527" s="48"/>
      <c r="ES527" s="50"/>
    </row>
    <row r="528" spans="1:149" x14ac:dyDescent="0.15">
      <c r="A528" s="44" t="s">
        <v>357</v>
      </c>
      <c r="B528" s="44" t="s">
        <v>358</v>
      </c>
      <c r="C528" s="44" t="s">
        <v>572</v>
      </c>
      <c r="D528">
        <v>1</v>
      </c>
      <c r="E528" s="50">
        <f>[1]集計FORM!E528</f>
        <v>23772</v>
      </c>
      <c r="F528" s="50">
        <f>[1]集計FORM!F528</f>
        <v>790</v>
      </c>
      <c r="G528" s="50">
        <f>[1]集計FORM!L528</f>
        <v>939</v>
      </c>
      <c r="H528" s="50">
        <f>[1]集計FORM!R528</f>
        <v>1096</v>
      </c>
      <c r="I528" s="50">
        <f>[1]集計FORM!X528</f>
        <v>1258</v>
      </c>
      <c r="J528" s="50">
        <f>[1]集計FORM!AD528</f>
        <v>1203</v>
      </c>
      <c r="K528" s="50">
        <f>[1]集計FORM!AJ528</f>
        <v>857</v>
      </c>
      <c r="L528" s="50">
        <f>[1]集計FORM!AP528</f>
        <v>1010</v>
      </c>
      <c r="M528" s="50">
        <f>[1]集計FORM!AV528</f>
        <v>1106</v>
      </c>
      <c r="N528" s="50">
        <f>[1]集計FORM!BB528</f>
        <v>1435</v>
      </c>
      <c r="O528" s="50">
        <f>[1]集計FORM!BH528</f>
        <v>1781</v>
      </c>
      <c r="P528" s="50">
        <f>[1]集計FORM!BN528</f>
        <v>1575</v>
      </c>
      <c r="Q528" s="50">
        <f>[1]集計FORM!BT528</f>
        <v>1432</v>
      </c>
      <c r="R528" s="50">
        <f>[1]集計FORM!BZ528</f>
        <v>1478</v>
      </c>
      <c r="S528" s="50">
        <f>[1]集計FORM!CF528</f>
        <v>1834</v>
      </c>
      <c r="T528" s="50">
        <f>[1]集計FORM!CL528</f>
        <v>2361</v>
      </c>
      <c r="U528" s="50">
        <f>[1]集計FORM!CR528</f>
        <v>1714</v>
      </c>
      <c r="V528" s="50">
        <f>[1]集計FORM!CX528</f>
        <v>1082</v>
      </c>
      <c r="W528" s="50">
        <f>[1]集計FORM!DD528</f>
        <v>575</v>
      </c>
      <c r="X528" s="50">
        <f>[1]集計FORM!DJ528</f>
        <v>219</v>
      </c>
      <c r="Y528" s="50">
        <f>[1]集計FORM!DP528</f>
        <v>25</v>
      </c>
      <c r="Z528" s="50">
        <f>[1]集計FORM!DV528</f>
        <v>2</v>
      </c>
      <c r="AA528" s="50">
        <f>[1]集計FORM!EB528</f>
        <v>0</v>
      </c>
      <c r="AB528" s="50">
        <f>[1]集計FORM!EH528</f>
        <v>0</v>
      </c>
      <c r="AC528" s="50">
        <f t="shared" si="8"/>
        <v>2</v>
      </c>
      <c r="AD528" s="50">
        <f>[1]集計FORM!EK528</f>
        <v>2825</v>
      </c>
      <c r="AE528" s="50">
        <f>[1]集計FORM!EL528</f>
        <v>13135</v>
      </c>
      <c r="AF528" s="50">
        <f>[1]集計FORM!EM528</f>
        <v>7812</v>
      </c>
      <c r="AG528" s="50">
        <f>[1]集計FORM!EO528</f>
        <v>11.9</v>
      </c>
      <c r="AH528" s="50">
        <f>[1]集計FORM!EP528</f>
        <v>55.3</v>
      </c>
      <c r="AI528" s="50">
        <f>[1]集計FORM!EQ528</f>
        <v>32.9</v>
      </c>
      <c r="AJ528" s="48">
        <f>[1]集計FORM!ER528</f>
        <v>48.4</v>
      </c>
      <c r="AK528" s="50">
        <f>[1]集計FORM!ES528</f>
        <v>0</v>
      </c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50"/>
      <c r="BQ528" s="50"/>
      <c r="BR528" s="50"/>
      <c r="BS528" s="50"/>
      <c r="BT528" s="50"/>
      <c r="BU528" s="50"/>
      <c r="BV528" s="50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0"/>
      <c r="DA528" s="50"/>
      <c r="DB528" s="50"/>
      <c r="DC528" s="50"/>
      <c r="DD528" s="50"/>
      <c r="DE528" s="50"/>
      <c r="DF528" s="50"/>
      <c r="DG528" s="50"/>
      <c r="DH528" s="50"/>
      <c r="DI528" s="50"/>
      <c r="DJ528" s="50"/>
      <c r="DK528" s="50"/>
      <c r="DL528" s="50"/>
      <c r="DM528" s="50"/>
      <c r="DN528" s="50"/>
      <c r="DO528" s="50"/>
      <c r="DP528" s="50"/>
      <c r="DQ528" s="50"/>
      <c r="DR528" s="50"/>
      <c r="DS528" s="50"/>
      <c r="DT528" s="50"/>
      <c r="DU528" s="50"/>
      <c r="DV528" s="50"/>
      <c r="DW528" s="50"/>
      <c r="DX528" s="50"/>
      <c r="DY528" s="50"/>
      <c r="DZ528" s="50"/>
      <c r="EA528" s="50"/>
      <c r="EB528" s="50"/>
      <c r="EC528" s="50"/>
      <c r="ED528" s="50"/>
      <c r="EE528" s="50"/>
      <c r="EF528" s="50"/>
      <c r="EG528" s="50"/>
      <c r="EH528" s="50"/>
      <c r="EI528" s="50"/>
      <c r="EJ528" s="50"/>
      <c r="EK528" s="50"/>
      <c r="EL528" s="50"/>
      <c r="EM528" s="50"/>
      <c r="EN528" s="50"/>
      <c r="EO528" s="50"/>
      <c r="EP528" s="50"/>
      <c r="EQ528" s="50"/>
      <c r="ER528" s="48"/>
      <c r="ES528" s="50"/>
    </row>
    <row r="529" spans="1:149" x14ac:dyDescent="0.15">
      <c r="A529" s="44" t="s">
        <v>357</v>
      </c>
      <c r="B529" s="44" t="s">
        <v>358</v>
      </c>
      <c r="C529" s="44" t="s">
        <v>572</v>
      </c>
      <c r="D529">
        <v>2</v>
      </c>
      <c r="E529" s="50">
        <f>[1]集計FORM!E529</f>
        <v>26581</v>
      </c>
      <c r="F529" s="50">
        <f>[1]集計FORM!F529</f>
        <v>692</v>
      </c>
      <c r="G529" s="50">
        <f>[1]集計FORM!L529</f>
        <v>940</v>
      </c>
      <c r="H529" s="50">
        <f>[1]集計FORM!R529</f>
        <v>1029</v>
      </c>
      <c r="I529" s="50">
        <f>[1]集計FORM!X529</f>
        <v>1138</v>
      </c>
      <c r="J529" s="50">
        <f>[1]集計FORM!AD529</f>
        <v>1197</v>
      </c>
      <c r="K529" s="50">
        <f>[1]集計FORM!AJ529</f>
        <v>986</v>
      </c>
      <c r="L529" s="50">
        <f>[1]集計FORM!AP529</f>
        <v>979</v>
      </c>
      <c r="M529" s="50">
        <f>[1]集計FORM!AV529</f>
        <v>1258</v>
      </c>
      <c r="N529" s="50">
        <f>[1]集計FORM!BB529</f>
        <v>1508</v>
      </c>
      <c r="O529" s="50">
        <f>[1]集計FORM!BH529</f>
        <v>1955</v>
      </c>
      <c r="P529" s="50">
        <f>[1]集計FORM!BN529</f>
        <v>1733</v>
      </c>
      <c r="Q529" s="50">
        <f>[1]集計FORM!BT529</f>
        <v>1707</v>
      </c>
      <c r="R529" s="50">
        <f>[1]集計FORM!BZ529</f>
        <v>1761</v>
      </c>
      <c r="S529" s="50">
        <f>[1]集計FORM!CF529</f>
        <v>2238</v>
      </c>
      <c r="T529" s="50">
        <f>[1]集計FORM!CL529</f>
        <v>2773</v>
      </c>
      <c r="U529" s="50">
        <f>[1]集計FORM!CR529</f>
        <v>1985</v>
      </c>
      <c r="V529" s="50">
        <f>[1]集計FORM!CX529</f>
        <v>1263</v>
      </c>
      <c r="W529" s="50">
        <f>[1]集計FORM!DD529</f>
        <v>826</v>
      </c>
      <c r="X529" s="50">
        <f>[1]集計FORM!DJ529</f>
        <v>429</v>
      </c>
      <c r="Y529" s="50">
        <f>[1]集計FORM!DP529</f>
        <v>156</v>
      </c>
      <c r="Z529" s="50">
        <f>[1]集計FORM!DV529</f>
        <v>26</v>
      </c>
      <c r="AA529" s="50">
        <f>[1]集計FORM!EB529</f>
        <v>2</v>
      </c>
      <c r="AB529" s="50">
        <f>[1]集計FORM!EH529</f>
        <v>0</v>
      </c>
      <c r="AC529" s="50">
        <f t="shared" si="8"/>
        <v>28</v>
      </c>
      <c r="AD529" s="50">
        <f>[1]集計FORM!EK529</f>
        <v>2661</v>
      </c>
      <c r="AE529" s="50">
        <f>[1]集計FORM!EL529</f>
        <v>14222</v>
      </c>
      <c r="AF529" s="50">
        <f>[1]集計FORM!EM529</f>
        <v>9698</v>
      </c>
      <c r="AG529" s="50">
        <f>[1]集計FORM!EO529</f>
        <v>10</v>
      </c>
      <c r="AH529" s="50">
        <f>[1]集計FORM!EP529</f>
        <v>53.5</v>
      </c>
      <c r="AI529" s="50">
        <f>[1]集計FORM!EQ529</f>
        <v>36.5</v>
      </c>
      <c r="AJ529" s="48">
        <f>[1]集計FORM!ER529</f>
        <v>51.1</v>
      </c>
      <c r="AK529" s="50">
        <f>[1]集計FORM!ES529</f>
        <v>0</v>
      </c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50"/>
      <c r="CX529" s="50"/>
      <c r="CY529" s="50"/>
      <c r="CZ529" s="50"/>
      <c r="DA529" s="50"/>
      <c r="DB529" s="50"/>
      <c r="DC529" s="50"/>
      <c r="DD529" s="50"/>
      <c r="DE529" s="50"/>
      <c r="DF529" s="50"/>
      <c r="DG529" s="50"/>
      <c r="DH529" s="50"/>
      <c r="DI529" s="50"/>
      <c r="DJ529" s="50"/>
      <c r="DK529" s="50"/>
      <c r="DL529" s="50"/>
      <c r="DM529" s="50"/>
      <c r="DN529" s="50"/>
      <c r="DO529" s="50"/>
      <c r="DP529" s="50"/>
      <c r="DQ529" s="50"/>
      <c r="DR529" s="50"/>
      <c r="DS529" s="50"/>
      <c r="DT529" s="50"/>
      <c r="DU529" s="50"/>
      <c r="DV529" s="50"/>
      <c r="DW529" s="50"/>
      <c r="DX529" s="50"/>
      <c r="DY529" s="50"/>
      <c r="DZ529" s="50"/>
      <c r="EA529" s="50"/>
      <c r="EB529" s="50"/>
      <c r="EC529" s="50"/>
      <c r="ED529" s="50"/>
      <c r="EE529" s="50"/>
      <c r="EF529" s="50"/>
      <c r="EG529" s="50"/>
      <c r="EH529" s="50"/>
      <c r="EI529" s="50"/>
      <c r="EJ529" s="50"/>
      <c r="EK529" s="50"/>
      <c r="EL529" s="50"/>
      <c r="EM529" s="50"/>
      <c r="EN529" s="50"/>
      <c r="EO529" s="50"/>
      <c r="EP529" s="50"/>
      <c r="EQ529" s="50"/>
      <c r="ER529" s="48"/>
      <c r="ES529" s="50"/>
    </row>
    <row r="530" spans="1:149" x14ac:dyDescent="0.15">
      <c r="A530" s="44" t="s">
        <v>833</v>
      </c>
      <c r="B530" s="44" t="s">
        <v>359</v>
      </c>
      <c r="C530" s="44" t="s">
        <v>573</v>
      </c>
      <c r="D530">
        <v>0</v>
      </c>
      <c r="E530" s="50">
        <f>[1]集計FORM!E530</f>
        <v>30958</v>
      </c>
      <c r="F530" s="50">
        <f>[1]集計FORM!F530</f>
        <v>908</v>
      </c>
      <c r="G530" s="50">
        <f>[1]集計FORM!L530</f>
        <v>1190</v>
      </c>
      <c r="H530" s="50">
        <f>[1]集計FORM!R530</f>
        <v>1396</v>
      </c>
      <c r="I530" s="50">
        <f>[1]集計FORM!X530</f>
        <v>1622</v>
      </c>
      <c r="J530" s="50">
        <f>[1]集計FORM!AD530</f>
        <v>1618</v>
      </c>
      <c r="K530" s="50">
        <f>[1]集計FORM!AJ530</f>
        <v>1228</v>
      </c>
      <c r="L530" s="50">
        <f>[1]集計FORM!AP530</f>
        <v>1211</v>
      </c>
      <c r="M530" s="50">
        <f>[1]集計FORM!AV530</f>
        <v>1475</v>
      </c>
      <c r="N530" s="50">
        <f>[1]集計FORM!BB530</f>
        <v>1873</v>
      </c>
      <c r="O530" s="50">
        <f>[1]集計FORM!BH530</f>
        <v>2422</v>
      </c>
      <c r="P530" s="50">
        <f>[1]集計FORM!BN530</f>
        <v>2161</v>
      </c>
      <c r="Q530" s="50">
        <f>[1]集計FORM!BT530</f>
        <v>2015</v>
      </c>
      <c r="R530" s="50">
        <f>[1]集計FORM!BZ530</f>
        <v>1997</v>
      </c>
      <c r="S530" s="50">
        <f>[1]集計FORM!CF530</f>
        <v>2367</v>
      </c>
      <c r="T530" s="50">
        <f>[1]集計FORM!CL530</f>
        <v>2933</v>
      </c>
      <c r="U530" s="50">
        <f>[1]集計FORM!CR530</f>
        <v>2080</v>
      </c>
      <c r="V530" s="50">
        <f>[1]集計FORM!CX530</f>
        <v>1264</v>
      </c>
      <c r="W530" s="50">
        <f>[1]集計FORM!DD530</f>
        <v>748</v>
      </c>
      <c r="X530" s="50">
        <f>[1]集計FORM!DJ530</f>
        <v>346</v>
      </c>
      <c r="Y530" s="50">
        <f>[1]集計FORM!DP530</f>
        <v>89</v>
      </c>
      <c r="Z530" s="50">
        <f>[1]集計FORM!DV530</f>
        <v>13</v>
      </c>
      <c r="AA530" s="50">
        <f>[1]集計FORM!EB530</f>
        <v>2</v>
      </c>
      <c r="AB530" s="50">
        <f>[1]集計FORM!EH530</f>
        <v>0</v>
      </c>
      <c r="AC530" s="50">
        <f t="shared" si="8"/>
        <v>15</v>
      </c>
      <c r="AD530" s="50">
        <f>[1]集計FORM!EK530</f>
        <v>3494</v>
      </c>
      <c r="AE530" s="50">
        <f>[1]集計FORM!EL530</f>
        <v>17622</v>
      </c>
      <c r="AF530" s="50">
        <f>[1]集計FORM!EM530</f>
        <v>9842</v>
      </c>
      <c r="AG530" s="50">
        <f>[1]集計FORM!EO530</f>
        <v>11.3</v>
      </c>
      <c r="AH530" s="50">
        <f>[1]集計FORM!EP530</f>
        <v>56.9</v>
      </c>
      <c r="AI530" s="50">
        <f>[1]集計FORM!EQ530</f>
        <v>31.8</v>
      </c>
      <c r="AJ530" s="48">
        <f>[1]集計FORM!ER530</f>
        <v>48.5</v>
      </c>
      <c r="AK530" s="50">
        <f>[1]集計FORM!ES530</f>
        <v>106</v>
      </c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50"/>
      <c r="BQ530" s="50"/>
      <c r="BR530" s="50"/>
      <c r="BS530" s="50"/>
      <c r="BT530" s="50"/>
      <c r="BU530" s="50"/>
      <c r="BV530" s="50"/>
      <c r="BW530" s="50"/>
      <c r="BX530" s="50"/>
      <c r="BY530" s="50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0"/>
      <c r="CZ530" s="50"/>
      <c r="DA530" s="50"/>
      <c r="DB530" s="50"/>
      <c r="DC530" s="50"/>
      <c r="DD530" s="50"/>
      <c r="DE530" s="50"/>
      <c r="DF530" s="50"/>
      <c r="DG530" s="50"/>
      <c r="DH530" s="50"/>
      <c r="DI530" s="50"/>
      <c r="DJ530" s="50"/>
      <c r="DK530" s="50"/>
      <c r="DL530" s="50"/>
      <c r="DM530" s="50"/>
      <c r="DN530" s="50"/>
      <c r="DO530" s="50"/>
      <c r="DP530" s="50"/>
      <c r="DQ530" s="50"/>
      <c r="DR530" s="50"/>
      <c r="DS530" s="50"/>
      <c r="DT530" s="50"/>
      <c r="DU530" s="50"/>
      <c r="DV530" s="50"/>
      <c r="DW530" s="50"/>
      <c r="DX530" s="50"/>
      <c r="DY530" s="50"/>
      <c r="DZ530" s="50"/>
      <c r="EA530" s="50"/>
      <c r="EB530" s="50"/>
      <c r="EC530" s="50"/>
      <c r="ED530" s="50"/>
      <c r="EE530" s="50"/>
      <c r="EF530" s="50"/>
      <c r="EG530" s="50"/>
      <c r="EH530" s="50"/>
      <c r="EI530" s="50"/>
      <c r="EJ530" s="50"/>
      <c r="EK530" s="50"/>
      <c r="EL530" s="50"/>
      <c r="EM530" s="50"/>
      <c r="EN530" s="50"/>
      <c r="EO530" s="50"/>
      <c r="EP530" s="50"/>
      <c r="EQ530" s="50"/>
      <c r="ER530" s="48"/>
      <c r="ES530" s="50"/>
    </row>
    <row r="531" spans="1:149" x14ac:dyDescent="0.15">
      <c r="A531" s="44" t="s">
        <v>833</v>
      </c>
      <c r="B531" s="44" t="s">
        <v>359</v>
      </c>
      <c r="C531" s="44" t="s">
        <v>573</v>
      </c>
      <c r="D531">
        <v>1</v>
      </c>
      <c r="E531" s="50">
        <f>[1]集計FORM!E531</f>
        <v>14774</v>
      </c>
      <c r="F531" s="50">
        <f>[1]集計FORM!F531</f>
        <v>496</v>
      </c>
      <c r="G531" s="50">
        <f>[1]集計FORM!L531</f>
        <v>592</v>
      </c>
      <c r="H531" s="50">
        <f>[1]集計FORM!R531</f>
        <v>735</v>
      </c>
      <c r="I531" s="50">
        <f>[1]集計FORM!X531</f>
        <v>871</v>
      </c>
      <c r="J531" s="50">
        <f>[1]集計FORM!AD531</f>
        <v>805</v>
      </c>
      <c r="K531" s="50">
        <f>[1]集計FORM!AJ531</f>
        <v>572</v>
      </c>
      <c r="L531" s="50">
        <f>[1]集計FORM!AP531</f>
        <v>617</v>
      </c>
      <c r="M531" s="50">
        <f>[1]集計FORM!AV531</f>
        <v>693</v>
      </c>
      <c r="N531" s="50">
        <f>[1]集計FORM!BB531</f>
        <v>915</v>
      </c>
      <c r="O531" s="50">
        <f>[1]集計FORM!BH531</f>
        <v>1149</v>
      </c>
      <c r="P531" s="50">
        <f>[1]集計FORM!BN531</f>
        <v>1039</v>
      </c>
      <c r="Q531" s="50">
        <f>[1]集計FORM!BT531</f>
        <v>918</v>
      </c>
      <c r="R531" s="50">
        <f>[1]集計FORM!BZ531</f>
        <v>938</v>
      </c>
      <c r="S531" s="50">
        <f>[1]集計FORM!CF531</f>
        <v>1068</v>
      </c>
      <c r="T531" s="50">
        <f>[1]集計FORM!CL531</f>
        <v>1348</v>
      </c>
      <c r="U531" s="50">
        <f>[1]集計FORM!CR531</f>
        <v>977</v>
      </c>
      <c r="V531" s="50">
        <f>[1]集計FORM!CX531</f>
        <v>595</v>
      </c>
      <c r="W531" s="50">
        <f>[1]集計FORM!DD531</f>
        <v>314</v>
      </c>
      <c r="X531" s="50">
        <f>[1]集計FORM!DJ531</f>
        <v>123</v>
      </c>
      <c r="Y531" s="50">
        <f>[1]集計FORM!DP531</f>
        <v>9</v>
      </c>
      <c r="Z531" s="50">
        <f>[1]集計FORM!DV531</f>
        <v>0</v>
      </c>
      <c r="AA531" s="50">
        <f>[1]集計FORM!EB531</f>
        <v>0</v>
      </c>
      <c r="AB531" s="50">
        <f>[1]集計FORM!EH531</f>
        <v>0</v>
      </c>
      <c r="AC531" s="50">
        <f t="shared" si="8"/>
        <v>0</v>
      </c>
      <c r="AD531" s="50">
        <f>[1]集計FORM!EK531</f>
        <v>1823</v>
      </c>
      <c r="AE531" s="50">
        <f>[1]集計FORM!EL531</f>
        <v>8517</v>
      </c>
      <c r="AF531" s="50">
        <f>[1]集計FORM!EM531</f>
        <v>4434</v>
      </c>
      <c r="AG531" s="50">
        <f>[1]集計FORM!EO531</f>
        <v>12.3</v>
      </c>
      <c r="AH531" s="50">
        <f>[1]集計FORM!EP531</f>
        <v>57.6</v>
      </c>
      <c r="AI531" s="50">
        <f>[1]集計FORM!EQ531</f>
        <v>30</v>
      </c>
      <c r="AJ531" s="48">
        <f>[1]集計FORM!ER531</f>
        <v>47.1</v>
      </c>
      <c r="AK531" s="50">
        <f>[1]集計FORM!ES531</f>
        <v>0</v>
      </c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50"/>
      <c r="BQ531" s="50"/>
      <c r="BR531" s="50"/>
      <c r="BS531" s="50"/>
      <c r="BT531" s="50"/>
      <c r="BU531" s="50"/>
      <c r="BV531" s="50"/>
      <c r="BW531" s="50"/>
      <c r="BX531" s="50"/>
      <c r="BY531" s="50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0"/>
      <c r="CZ531" s="50"/>
      <c r="DA531" s="50"/>
      <c r="DB531" s="50"/>
      <c r="DC531" s="50"/>
      <c r="DD531" s="50"/>
      <c r="DE531" s="50"/>
      <c r="DF531" s="50"/>
      <c r="DG531" s="50"/>
      <c r="DH531" s="50"/>
      <c r="DI531" s="50"/>
      <c r="DJ531" s="50"/>
      <c r="DK531" s="50"/>
      <c r="DL531" s="50"/>
      <c r="DM531" s="50"/>
      <c r="DN531" s="50"/>
      <c r="DO531" s="50"/>
      <c r="DP531" s="50"/>
      <c r="DQ531" s="50"/>
      <c r="DR531" s="50"/>
      <c r="DS531" s="50"/>
      <c r="DT531" s="50"/>
      <c r="DU531" s="50"/>
      <c r="DV531" s="50"/>
      <c r="DW531" s="50"/>
      <c r="DX531" s="50"/>
      <c r="DY531" s="50"/>
      <c r="DZ531" s="50"/>
      <c r="EA531" s="50"/>
      <c r="EB531" s="50"/>
      <c r="EC531" s="50"/>
      <c r="ED531" s="50"/>
      <c r="EE531" s="50"/>
      <c r="EF531" s="50"/>
      <c r="EG531" s="50"/>
      <c r="EH531" s="50"/>
      <c r="EI531" s="50"/>
      <c r="EJ531" s="50"/>
      <c r="EK531" s="50"/>
      <c r="EL531" s="50"/>
      <c r="EM531" s="50"/>
      <c r="EN531" s="50"/>
      <c r="EO531" s="50"/>
      <c r="EP531" s="50"/>
      <c r="EQ531" s="50"/>
      <c r="ER531" s="48"/>
      <c r="ES531" s="50"/>
    </row>
    <row r="532" spans="1:149" x14ac:dyDescent="0.15">
      <c r="A532" s="44" t="s">
        <v>833</v>
      </c>
      <c r="B532" s="44" t="s">
        <v>359</v>
      </c>
      <c r="C532" s="44" t="s">
        <v>573</v>
      </c>
      <c r="D532">
        <v>2</v>
      </c>
      <c r="E532" s="50">
        <f>[1]集計FORM!E532</f>
        <v>16184</v>
      </c>
      <c r="F532" s="50">
        <f>[1]集計FORM!F532</f>
        <v>412</v>
      </c>
      <c r="G532" s="50">
        <f>[1]集計FORM!L532</f>
        <v>598</v>
      </c>
      <c r="H532" s="50">
        <f>[1]集計FORM!R532</f>
        <v>661</v>
      </c>
      <c r="I532" s="50">
        <f>[1]集計FORM!X532</f>
        <v>751</v>
      </c>
      <c r="J532" s="50">
        <f>[1]集計FORM!AD532</f>
        <v>813</v>
      </c>
      <c r="K532" s="50">
        <f>[1]集計FORM!AJ532</f>
        <v>656</v>
      </c>
      <c r="L532" s="50">
        <f>[1]集計FORM!AP532</f>
        <v>594</v>
      </c>
      <c r="M532" s="50">
        <f>[1]集計FORM!AV532</f>
        <v>782</v>
      </c>
      <c r="N532" s="50">
        <f>[1]集計FORM!BB532</f>
        <v>958</v>
      </c>
      <c r="O532" s="50">
        <f>[1]集計FORM!BH532</f>
        <v>1273</v>
      </c>
      <c r="P532" s="50">
        <f>[1]集計FORM!BN532</f>
        <v>1122</v>
      </c>
      <c r="Q532" s="50">
        <f>[1]集計FORM!BT532</f>
        <v>1097</v>
      </c>
      <c r="R532" s="50">
        <f>[1]集計FORM!BZ532</f>
        <v>1059</v>
      </c>
      <c r="S532" s="50">
        <f>[1]集計FORM!CF532</f>
        <v>1299</v>
      </c>
      <c r="T532" s="50">
        <f>[1]集計FORM!CL532</f>
        <v>1585</v>
      </c>
      <c r="U532" s="50">
        <f>[1]集計FORM!CR532</f>
        <v>1103</v>
      </c>
      <c r="V532" s="50">
        <f>[1]集計FORM!CX532</f>
        <v>669</v>
      </c>
      <c r="W532" s="50">
        <f>[1]集計FORM!DD532</f>
        <v>434</v>
      </c>
      <c r="X532" s="50">
        <f>[1]集計FORM!DJ532</f>
        <v>223</v>
      </c>
      <c r="Y532" s="50">
        <f>[1]集計FORM!DP532</f>
        <v>80</v>
      </c>
      <c r="Z532" s="50">
        <f>[1]集計FORM!DV532</f>
        <v>13</v>
      </c>
      <c r="AA532" s="50">
        <f>[1]集計FORM!EB532</f>
        <v>2</v>
      </c>
      <c r="AB532" s="50">
        <f>[1]集計FORM!EH532</f>
        <v>0</v>
      </c>
      <c r="AC532" s="50">
        <f t="shared" si="8"/>
        <v>15</v>
      </c>
      <c r="AD532" s="50">
        <f>[1]集計FORM!EK532</f>
        <v>1671</v>
      </c>
      <c r="AE532" s="50">
        <f>[1]集計FORM!EL532</f>
        <v>9105</v>
      </c>
      <c r="AF532" s="50">
        <f>[1]集計FORM!EM532</f>
        <v>5408</v>
      </c>
      <c r="AG532" s="50">
        <f>[1]集計FORM!EO532</f>
        <v>10.3</v>
      </c>
      <c r="AH532" s="50">
        <f>[1]集計FORM!EP532</f>
        <v>56.3</v>
      </c>
      <c r="AI532" s="50">
        <f>[1]集計FORM!EQ532</f>
        <v>33.4</v>
      </c>
      <c r="AJ532" s="48">
        <f>[1]集計FORM!ER532</f>
        <v>49.7</v>
      </c>
      <c r="AK532" s="50">
        <f>[1]集計FORM!ES532</f>
        <v>0</v>
      </c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50"/>
      <c r="BQ532" s="50"/>
      <c r="BR532" s="50"/>
      <c r="BS532" s="50"/>
      <c r="BT532" s="50"/>
      <c r="BU532" s="50"/>
      <c r="BV532" s="50"/>
      <c r="BW532" s="50"/>
      <c r="BX532" s="50"/>
      <c r="BY532" s="50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0"/>
      <c r="CZ532" s="50"/>
      <c r="DA532" s="50"/>
      <c r="DB532" s="50"/>
      <c r="DC532" s="50"/>
      <c r="DD532" s="50"/>
      <c r="DE532" s="50"/>
      <c r="DF532" s="50"/>
      <c r="DG532" s="50"/>
      <c r="DH532" s="50"/>
      <c r="DI532" s="50"/>
      <c r="DJ532" s="50"/>
      <c r="DK532" s="50"/>
      <c r="DL532" s="50"/>
      <c r="DM532" s="50"/>
      <c r="DN532" s="50"/>
      <c r="DO532" s="50"/>
      <c r="DP532" s="50"/>
      <c r="DQ532" s="50"/>
      <c r="DR532" s="50"/>
      <c r="DS532" s="50"/>
      <c r="DT532" s="50"/>
      <c r="DU532" s="50"/>
      <c r="DV532" s="50"/>
      <c r="DW532" s="50"/>
      <c r="DX532" s="50"/>
      <c r="DY532" s="50"/>
      <c r="DZ532" s="50"/>
      <c r="EA532" s="50"/>
      <c r="EB532" s="50"/>
      <c r="EC532" s="50"/>
      <c r="ED532" s="50"/>
      <c r="EE532" s="50"/>
      <c r="EF532" s="50"/>
      <c r="EG532" s="50"/>
      <c r="EH532" s="50"/>
      <c r="EI532" s="50"/>
      <c r="EJ532" s="50"/>
      <c r="EK532" s="50"/>
      <c r="EL532" s="50"/>
      <c r="EM532" s="50"/>
      <c r="EN532" s="50"/>
      <c r="EO532" s="50"/>
      <c r="EP532" s="50"/>
      <c r="EQ532" s="50"/>
      <c r="ER532" s="48"/>
      <c r="ES532" s="50"/>
    </row>
    <row r="533" spans="1:149" x14ac:dyDescent="0.15">
      <c r="A533" s="44" t="s">
        <v>834</v>
      </c>
      <c r="B533" s="44" t="s">
        <v>360</v>
      </c>
      <c r="C533" s="44" t="s">
        <v>574</v>
      </c>
      <c r="D533">
        <v>0</v>
      </c>
      <c r="E533" s="50">
        <f>[1]集計FORM!E533</f>
        <v>19395</v>
      </c>
      <c r="F533" s="50">
        <f>[1]集計FORM!F533</f>
        <v>574</v>
      </c>
      <c r="G533" s="50">
        <f>[1]集計FORM!L533</f>
        <v>689</v>
      </c>
      <c r="H533" s="50">
        <f>[1]集計FORM!R533</f>
        <v>729</v>
      </c>
      <c r="I533" s="50">
        <f>[1]集計FORM!X533</f>
        <v>774</v>
      </c>
      <c r="J533" s="50">
        <f>[1]集計FORM!AD533</f>
        <v>782</v>
      </c>
      <c r="K533" s="50">
        <f>[1]集計FORM!AJ533</f>
        <v>615</v>
      </c>
      <c r="L533" s="50">
        <f>[1]集計FORM!AP533</f>
        <v>778</v>
      </c>
      <c r="M533" s="50">
        <f>[1]集計FORM!AV533</f>
        <v>889</v>
      </c>
      <c r="N533" s="50">
        <f>[1]集計FORM!BB533</f>
        <v>1070</v>
      </c>
      <c r="O533" s="50">
        <f>[1]集計FORM!BH533</f>
        <v>1314</v>
      </c>
      <c r="P533" s="50">
        <f>[1]集計FORM!BN533</f>
        <v>1147</v>
      </c>
      <c r="Q533" s="50">
        <f>[1]集計FORM!BT533</f>
        <v>1124</v>
      </c>
      <c r="R533" s="50">
        <f>[1]集計FORM!BZ533</f>
        <v>1242</v>
      </c>
      <c r="S533" s="50">
        <f>[1]集計FORM!CF533</f>
        <v>1705</v>
      </c>
      <c r="T533" s="50">
        <f>[1]集計FORM!CL533</f>
        <v>2201</v>
      </c>
      <c r="U533" s="50">
        <f>[1]集計FORM!CR533</f>
        <v>1619</v>
      </c>
      <c r="V533" s="50">
        <f>[1]集計FORM!CX533</f>
        <v>1081</v>
      </c>
      <c r="W533" s="50">
        <f>[1]集計FORM!DD533</f>
        <v>653</v>
      </c>
      <c r="X533" s="50">
        <f>[1]集計FORM!DJ533</f>
        <v>302</v>
      </c>
      <c r="Y533" s="50">
        <f>[1]集計FORM!DP533</f>
        <v>92</v>
      </c>
      <c r="Z533" s="50">
        <f>[1]集計FORM!DV533</f>
        <v>15</v>
      </c>
      <c r="AA533" s="50">
        <f>[1]集計FORM!EB533</f>
        <v>0</v>
      </c>
      <c r="AB533" s="50">
        <f>[1]集計FORM!EH533</f>
        <v>0</v>
      </c>
      <c r="AC533" s="50">
        <f t="shared" si="8"/>
        <v>15</v>
      </c>
      <c r="AD533" s="50">
        <f>[1]集計FORM!EK533</f>
        <v>1992</v>
      </c>
      <c r="AE533" s="50">
        <f>[1]集計FORM!EL533</f>
        <v>9735</v>
      </c>
      <c r="AF533" s="50">
        <f>[1]集計FORM!EM533</f>
        <v>7668</v>
      </c>
      <c r="AG533" s="50">
        <f>[1]集計FORM!EO533</f>
        <v>10.3</v>
      </c>
      <c r="AH533" s="50">
        <f>[1]集計FORM!EP533</f>
        <v>50.2</v>
      </c>
      <c r="AI533" s="50">
        <f>[1]集計FORM!EQ533</f>
        <v>39.5</v>
      </c>
      <c r="AJ533" s="48">
        <f>[1]集計FORM!ER533</f>
        <v>52</v>
      </c>
      <c r="AK533" s="50">
        <f>[1]集計FORM!ES533</f>
        <v>104</v>
      </c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50"/>
      <c r="BQ533" s="50"/>
      <c r="BR533" s="50"/>
      <c r="BS533" s="50"/>
      <c r="BT533" s="50"/>
      <c r="BU533" s="50"/>
      <c r="BV533" s="50"/>
      <c r="BW533" s="50"/>
      <c r="BX533" s="50"/>
      <c r="BY533" s="50"/>
      <c r="BZ533" s="50"/>
      <c r="CA533" s="50"/>
      <c r="CB533" s="50"/>
      <c r="CC533" s="50"/>
      <c r="CD533" s="50"/>
      <c r="CE533" s="50"/>
      <c r="CF533" s="50"/>
      <c r="CG533" s="50"/>
      <c r="CH533" s="50"/>
      <c r="CI533" s="50"/>
      <c r="CJ533" s="50"/>
      <c r="CK533" s="50"/>
      <c r="CL533" s="50"/>
      <c r="CM533" s="50"/>
      <c r="CN533" s="50"/>
      <c r="CO533" s="50"/>
      <c r="CP533" s="50"/>
      <c r="CQ533" s="50"/>
      <c r="CR533" s="50"/>
      <c r="CS533" s="50"/>
      <c r="CT533" s="50"/>
      <c r="CU533" s="50"/>
      <c r="CV533" s="50"/>
      <c r="CW533" s="50"/>
      <c r="CX533" s="50"/>
      <c r="CY533" s="50"/>
      <c r="CZ533" s="50"/>
      <c r="DA533" s="50"/>
      <c r="DB533" s="50"/>
      <c r="DC533" s="50"/>
      <c r="DD533" s="50"/>
      <c r="DE533" s="50"/>
      <c r="DF533" s="50"/>
      <c r="DG533" s="50"/>
      <c r="DH533" s="50"/>
      <c r="DI533" s="50"/>
      <c r="DJ533" s="50"/>
      <c r="DK533" s="50"/>
      <c r="DL533" s="50"/>
      <c r="DM533" s="50"/>
      <c r="DN533" s="50"/>
      <c r="DO533" s="50"/>
      <c r="DP533" s="50"/>
      <c r="DQ533" s="50"/>
      <c r="DR533" s="50"/>
      <c r="DS533" s="50"/>
      <c r="DT533" s="50"/>
      <c r="DU533" s="50"/>
      <c r="DV533" s="50"/>
      <c r="DW533" s="50"/>
      <c r="DX533" s="50"/>
      <c r="DY533" s="50"/>
      <c r="DZ533" s="50"/>
      <c r="EA533" s="50"/>
      <c r="EB533" s="50"/>
      <c r="EC533" s="50"/>
      <c r="ED533" s="50"/>
      <c r="EE533" s="50"/>
      <c r="EF533" s="50"/>
      <c r="EG533" s="50"/>
      <c r="EH533" s="50"/>
      <c r="EI533" s="50"/>
      <c r="EJ533" s="50"/>
      <c r="EK533" s="50"/>
      <c r="EL533" s="50"/>
      <c r="EM533" s="50"/>
      <c r="EN533" s="50"/>
      <c r="EO533" s="50"/>
      <c r="EP533" s="50"/>
      <c r="EQ533" s="50"/>
      <c r="ER533" s="48"/>
      <c r="ES533" s="50"/>
    </row>
    <row r="534" spans="1:149" x14ac:dyDescent="0.15">
      <c r="A534" s="44" t="s">
        <v>834</v>
      </c>
      <c r="B534" s="44" t="s">
        <v>360</v>
      </c>
      <c r="C534" s="44" t="s">
        <v>574</v>
      </c>
      <c r="D534">
        <v>1</v>
      </c>
      <c r="E534" s="50">
        <f>[1]集計FORM!E534</f>
        <v>8998</v>
      </c>
      <c r="F534" s="50">
        <f>[1]集計FORM!F534</f>
        <v>294</v>
      </c>
      <c r="G534" s="50">
        <f>[1]集計FORM!L534</f>
        <v>347</v>
      </c>
      <c r="H534" s="50">
        <f>[1]集計FORM!R534</f>
        <v>361</v>
      </c>
      <c r="I534" s="50">
        <f>[1]集計FORM!X534</f>
        <v>387</v>
      </c>
      <c r="J534" s="50">
        <f>[1]集計FORM!AD534</f>
        <v>398</v>
      </c>
      <c r="K534" s="50">
        <f>[1]集計FORM!AJ534</f>
        <v>285</v>
      </c>
      <c r="L534" s="50">
        <f>[1]集計FORM!AP534</f>
        <v>393</v>
      </c>
      <c r="M534" s="50">
        <f>[1]集計FORM!AV534</f>
        <v>413</v>
      </c>
      <c r="N534" s="50">
        <f>[1]集計FORM!BB534</f>
        <v>520</v>
      </c>
      <c r="O534" s="50">
        <f>[1]集計FORM!BH534</f>
        <v>632</v>
      </c>
      <c r="P534" s="50">
        <f>[1]集計FORM!BN534</f>
        <v>536</v>
      </c>
      <c r="Q534" s="50">
        <f>[1]集計FORM!BT534</f>
        <v>514</v>
      </c>
      <c r="R534" s="50">
        <f>[1]集計FORM!BZ534</f>
        <v>540</v>
      </c>
      <c r="S534" s="50">
        <f>[1]集計FORM!CF534</f>
        <v>766</v>
      </c>
      <c r="T534" s="50">
        <f>[1]集計FORM!CL534</f>
        <v>1013</v>
      </c>
      <c r="U534" s="50">
        <f>[1]集計FORM!CR534</f>
        <v>737</v>
      </c>
      <c r="V534" s="50">
        <f>[1]集計FORM!CX534</f>
        <v>487</v>
      </c>
      <c r="W534" s="50">
        <f>[1]集計FORM!DD534</f>
        <v>261</v>
      </c>
      <c r="X534" s="50">
        <f>[1]集計FORM!DJ534</f>
        <v>96</v>
      </c>
      <c r="Y534" s="50">
        <f>[1]集計FORM!DP534</f>
        <v>16</v>
      </c>
      <c r="Z534" s="50">
        <f>[1]集計FORM!DV534</f>
        <v>2</v>
      </c>
      <c r="AA534" s="50">
        <f>[1]集計FORM!EB534</f>
        <v>0</v>
      </c>
      <c r="AB534" s="50">
        <f>[1]集計FORM!EH534</f>
        <v>0</v>
      </c>
      <c r="AC534" s="50">
        <f t="shared" si="8"/>
        <v>2</v>
      </c>
      <c r="AD534" s="50">
        <f>[1]集計FORM!EK534</f>
        <v>1002</v>
      </c>
      <c r="AE534" s="50">
        <f>[1]集計FORM!EL534</f>
        <v>4618</v>
      </c>
      <c r="AF534" s="50">
        <f>[1]集計FORM!EM534</f>
        <v>3378</v>
      </c>
      <c r="AG534" s="50">
        <f>[1]集計FORM!EO534</f>
        <v>11.1</v>
      </c>
      <c r="AH534" s="50">
        <f>[1]集計FORM!EP534</f>
        <v>51.3</v>
      </c>
      <c r="AI534" s="50">
        <f>[1]集計FORM!EQ534</f>
        <v>37.5</v>
      </c>
      <c r="AJ534" s="48">
        <f>[1]集計FORM!ER534</f>
        <v>50.5</v>
      </c>
      <c r="AK534" s="50">
        <f>[1]集計FORM!ES534</f>
        <v>0</v>
      </c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50"/>
      <c r="BQ534" s="50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  <c r="CM534" s="50"/>
      <c r="CN534" s="50"/>
      <c r="CO534" s="50"/>
      <c r="CP534" s="50"/>
      <c r="CQ534" s="50"/>
      <c r="CR534" s="50"/>
      <c r="CS534" s="50"/>
      <c r="CT534" s="50"/>
      <c r="CU534" s="50"/>
      <c r="CV534" s="50"/>
      <c r="CW534" s="50"/>
      <c r="CX534" s="50"/>
      <c r="CY534" s="50"/>
      <c r="CZ534" s="50"/>
      <c r="DA534" s="50"/>
      <c r="DB534" s="50"/>
      <c r="DC534" s="50"/>
      <c r="DD534" s="50"/>
      <c r="DE534" s="50"/>
      <c r="DF534" s="50"/>
      <c r="DG534" s="50"/>
      <c r="DH534" s="50"/>
      <c r="DI534" s="50"/>
      <c r="DJ534" s="50"/>
      <c r="DK534" s="50"/>
      <c r="DL534" s="50"/>
      <c r="DM534" s="50"/>
      <c r="DN534" s="50"/>
      <c r="DO534" s="50"/>
      <c r="DP534" s="50"/>
      <c r="DQ534" s="50"/>
      <c r="DR534" s="50"/>
      <c r="DS534" s="50"/>
      <c r="DT534" s="50"/>
      <c r="DU534" s="50"/>
      <c r="DV534" s="50"/>
      <c r="DW534" s="50"/>
      <c r="DX534" s="50"/>
      <c r="DY534" s="50"/>
      <c r="DZ534" s="50"/>
      <c r="EA534" s="50"/>
      <c r="EB534" s="50"/>
      <c r="EC534" s="50"/>
      <c r="ED534" s="50"/>
      <c r="EE534" s="50"/>
      <c r="EF534" s="50"/>
      <c r="EG534" s="50"/>
      <c r="EH534" s="50"/>
      <c r="EI534" s="50"/>
      <c r="EJ534" s="50"/>
      <c r="EK534" s="50"/>
      <c r="EL534" s="50"/>
      <c r="EM534" s="50"/>
      <c r="EN534" s="50"/>
      <c r="EO534" s="50"/>
      <c r="EP534" s="50"/>
      <c r="EQ534" s="50"/>
      <c r="ER534" s="48"/>
      <c r="ES534" s="50"/>
    </row>
    <row r="535" spans="1:149" x14ac:dyDescent="0.15">
      <c r="A535" s="44" t="s">
        <v>834</v>
      </c>
      <c r="B535" s="44" t="s">
        <v>360</v>
      </c>
      <c r="C535" s="44" t="s">
        <v>574</v>
      </c>
      <c r="D535">
        <v>2</v>
      </c>
      <c r="E535" s="50">
        <f>[1]集計FORM!E535</f>
        <v>10397</v>
      </c>
      <c r="F535" s="50">
        <f>[1]集計FORM!F535</f>
        <v>280</v>
      </c>
      <c r="G535" s="50">
        <f>[1]集計FORM!L535</f>
        <v>342</v>
      </c>
      <c r="H535" s="50">
        <f>[1]集計FORM!R535</f>
        <v>368</v>
      </c>
      <c r="I535" s="50">
        <f>[1]集計FORM!X535</f>
        <v>387</v>
      </c>
      <c r="J535" s="50">
        <f>[1]集計FORM!AD535</f>
        <v>384</v>
      </c>
      <c r="K535" s="50">
        <f>[1]集計FORM!AJ535</f>
        <v>330</v>
      </c>
      <c r="L535" s="50">
        <f>[1]集計FORM!AP535</f>
        <v>385</v>
      </c>
      <c r="M535" s="50">
        <f>[1]集計FORM!AV535</f>
        <v>476</v>
      </c>
      <c r="N535" s="50">
        <f>[1]集計FORM!BB535</f>
        <v>550</v>
      </c>
      <c r="O535" s="50">
        <f>[1]集計FORM!BH535</f>
        <v>682</v>
      </c>
      <c r="P535" s="50">
        <f>[1]集計FORM!BN535</f>
        <v>611</v>
      </c>
      <c r="Q535" s="50">
        <f>[1]集計FORM!BT535</f>
        <v>610</v>
      </c>
      <c r="R535" s="50">
        <f>[1]集計FORM!BZ535</f>
        <v>702</v>
      </c>
      <c r="S535" s="50">
        <f>[1]集計FORM!CF535</f>
        <v>939</v>
      </c>
      <c r="T535" s="50">
        <f>[1]集計FORM!CL535</f>
        <v>1188</v>
      </c>
      <c r="U535" s="50">
        <f>[1]集計FORM!CR535</f>
        <v>882</v>
      </c>
      <c r="V535" s="50">
        <f>[1]集計FORM!CX535</f>
        <v>594</v>
      </c>
      <c r="W535" s="50">
        <f>[1]集計FORM!DD535</f>
        <v>392</v>
      </c>
      <c r="X535" s="50">
        <f>[1]集計FORM!DJ535</f>
        <v>206</v>
      </c>
      <c r="Y535" s="50">
        <f>[1]集計FORM!DP535</f>
        <v>76</v>
      </c>
      <c r="Z535" s="50">
        <f>[1]集計FORM!DV535</f>
        <v>13</v>
      </c>
      <c r="AA535" s="50">
        <f>[1]集計FORM!EB535</f>
        <v>0</v>
      </c>
      <c r="AB535" s="50">
        <f>[1]集計FORM!EH535</f>
        <v>0</v>
      </c>
      <c r="AC535" s="50">
        <f t="shared" si="8"/>
        <v>13</v>
      </c>
      <c r="AD535" s="50">
        <f>[1]集計FORM!EK535</f>
        <v>990</v>
      </c>
      <c r="AE535" s="50">
        <f>[1]集計FORM!EL535</f>
        <v>5117</v>
      </c>
      <c r="AF535" s="50">
        <f>[1]集計FORM!EM535</f>
        <v>4290</v>
      </c>
      <c r="AG535" s="50">
        <f>[1]集計FORM!EO535</f>
        <v>9.5</v>
      </c>
      <c r="AH535" s="50">
        <f>[1]集計FORM!EP535</f>
        <v>49.2</v>
      </c>
      <c r="AI535" s="50">
        <f>[1]集計FORM!EQ535</f>
        <v>41.3</v>
      </c>
      <c r="AJ535" s="48">
        <f>[1]集計FORM!ER535</f>
        <v>53.2</v>
      </c>
      <c r="AK535" s="50">
        <f>[1]集計FORM!ES535</f>
        <v>0</v>
      </c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50"/>
      <c r="BQ535" s="50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  <c r="CM535" s="50"/>
      <c r="CN535" s="50"/>
      <c r="CO535" s="50"/>
      <c r="CP535" s="50"/>
      <c r="CQ535" s="50"/>
      <c r="CR535" s="50"/>
      <c r="CS535" s="50"/>
      <c r="CT535" s="50"/>
      <c r="CU535" s="50"/>
      <c r="CV535" s="50"/>
      <c r="CW535" s="50"/>
      <c r="CX535" s="50"/>
      <c r="CY535" s="50"/>
      <c r="CZ535" s="50"/>
      <c r="DA535" s="50"/>
      <c r="DB535" s="50"/>
      <c r="DC535" s="50"/>
      <c r="DD535" s="50"/>
      <c r="DE535" s="50"/>
      <c r="DF535" s="50"/>
      <c r="DG535" s="50"/>
      <c r="DH535" s="50"/>
      <c r="DI535" s="50"/>
      <c r="DJ535" s="50"/>
      <c r="DK535" s="50"/>
      <c r="DL535" s="50"/>
      <c r="DM535" s="50"/>
      <c r="DN535" s="50"/>
      <c r="DO535" s="50"/>
      <c r="DP535" s="50"/>
      <c r="DQ535" s="50"/>
      <c r="DR535" s="50"/>
      <c r="DS535" s="50"/>
      <c r="DT535" s="50"/>
      <c r="DU535" s="50"/>
      <c r="DV535" s="50"/>
      <c r="DW535" s="50"/>
      <c r="DX535" s="50"/>
      <c r="DY535" s="50"/>
      <c r="DZ535" s="50"/>
      <c r="EA535" s="50"/>
      <c r="EB535" s="50"/>
      <c r="EC535" s="50"/>
      <c r="ED535" s="50"/>
      <c r="EE535" s="50"/>
      <c r="EF535" s="50"/>
      <c r="EG535" s="50"/>
      <c r="EH535" s="50"/>
      <c r="EI535" s="50"/>
      <c r="EJ535" s="50"/>
      <c r="EK535" s="50"/>
      <c r="EL535" s="50"/>
      <c r="EM535" s="50"/>
      <c r="EN535" s="50"/>
      <c r="EO535" s="50"/>
      <c r="EP535" s="50"/>
      <c r="EQ535" s="50"/>
      <c r="ER535" s="48"/>
      <c r="ES535" s="50"/>
    </row>
    <row r="536" spans="1:149" x14ac:dyDescent="0.15">
      <c r="A536" s="44" t="s">
        <v>835</v>
      </c>
      <c r="B536" s="44" t="s">
        <v>361</v>
      </c>
      <c r="C536" s="44" t="s">
        <v>413</v>
      </c>
      <c r="D536">
        <v>0</v>
      </c>
      <c r="E536" s="50">
        <f>[1]集計FORM!E536</f>
        <v>272936</v>
      </c>
      <c r="F536" s="50">
        <f>[1]集計FORM!F536</f>
        <v>9561</v>
      </c>
      <c r="G536" s="50">
        <f>[1]集計FORM!L536</f>
        <v>10285</v>
      </c>
      <c r="H536" s="50">
        <f>[1]集計FORM!R536</f>
        <v>11322</v>
      </c>
      <c r="I536" s="50">
        <f>[1]集計FORM!X536</f>
        <v>12648</v>
      </c>
      <c r="J536" s="50">
        <f>[1]集計FORM!AD536</f>
        <v>15682</v>
      </c>
      <c r="K536" s="50">
        <f>[1]集計FORM!AJ536</f>
        <v>14728</v>
      </c>
      <c r="L536" s="50">
        <f>[1]集計FORM!AP536</f>
        <v>14159</v>
      </c>
      <c r="M536" s="50">
        <f>[1]集計FORM!AV536</f>
        <v>15445</v>
      </c>
      <c r="N536" s="50">
        <f>[1]集計FORM!BB536</f>
        <v>17965</v>
      </c>
      <c r="O536" s="50">
        <f>[1]集計FORM!BH536</f>
        <v>22320</v>
      </c>
      <c r="P536" s="50">
        <f>[1]集計FORM!BN536</f>
        <v>19774</v>
      </c>
      <c r="Q536" s="50">
        <f>[1]集計FORM!BT536</f>
        <v>17117</v>
      </c>
      <c r="R536" s="50">
        <f>[1]集計FORM!BZ536</f>
        <v>14573</v>
      </c>
      <c r="S536" s="50">
        <f>[1]集計FORM!CF536</f>
        <v>16717</v>
      </c>
      <c r="T536" s="50">
        <f>[1]集計FORM!CL536</f>
        <v>21365</v>
      </c>
      <c r="U536" s="50">
        <f>[1]集計FORM!CR536</f>
        <v>16228</v>
      </c>
      <c r="V536" s="50">
        <f>[1]集計FORM!CX536</f>
        <v>11356</v>
      </c>
      <c r="W536" s="50">
        <f>[1]集計FORM!DD536</f>
        <v>7419</v>
      </c>
      <c r="X536" s="50">
        <f>[1]集計FORM!DJ536</f>
        <v>3241</v>
      </c>
      <c r="Y536" s="50">
        <f>[1]集計FORM!DP536</f>
        <v>875</v>
      </c>
      <c r="Z536" s="50">
        <f>[1]集計FORM!DV536</f>
        <v>141</v>
      </c>
      <c r="AA536" s="50">
        <f>[1]集計FORM!EB536</f>
        <v>15</v>
      </c>
      <c r="AB536" s="50">
        <f>[1]集計FORM!EH536</f>
        <v>0</v>
      </c>
      <c r="AC536" s="50">
        <f t="shared" si="8"/>
        <v>156</v>
      </c>
      <c r="AD536" s="50">
        <f>[1]集計FORM!EK536</f>
        <v>31168</v>
      </c>
      <c r="AE536" s="50">
        <f>[1]集計FORM!EL536</f>
        <v>164411</v>
      </c>
      <c r="AF536" s="50">
        <f>[1]集計FORM!EM536</f>
        <v>77357</v>
      </c>
      <c r="AG536" s="50">
        <f>[1]集計FORM!EO536</f>
        <v>11.4</v>
      </c>
      <c r="AH536" s="50">
        <f>[1]集計FORM!EP536</f>
        <v>60.2</v>
      </c>
      <c r="AI536" s="50">
        <f>[1]集計FORM!EQ536</f>
        <v>28.3</v>
      </c>
      <c r="AJ536" s="48">
        <f>[1]集計FORM!ER536</f>
        <v>46.9</v>
      </c>
      <c r="AK536" s="50">
        <f>[1]集計FORM!ES536</f>
        <v>109</v>
      </c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50"/>
      <c r="BQ536" s="50"/>
      <c r="BR536" s="50"/>
      <c r="BS536" s="50"/>
      <c r="BT536" s="50"/>
      <c r="BU536" s="50"/>
      <c r="BV536" s="50"/>
      <c r="BW536" s="50"/>
      <c r="BX536" s="50"/>
      <c r="BY536" s="50"/>
      <c r="BZ536" s="50"/>
      <c r="CA536" s="50"/>
      <c r="CB536" s="50"/>
      <c r="CC536" s="50"/>
      <c r="CD536" s="50"/>
      <c r="CE536" s="50"/>
      <c r="CF536" s="50"/>
      <c r="CG536" s="50"/>
      <c r="CH536" s="50"/>
      <c r="CI536" s="50"/>
      <c r="CJ536" s="50"/>
      <c r="CK536" s="50"/>
      <c r="CL536" s="50"/>
      <c r="CM536" s="50"/>
      <c r="CN536" s="50"/>
      <c r="CO536" s="50"/>
      <c r="CP536" s="50"/>
      <c r="CQ536" s="50"/>
      <c r="CR536" s="50"/>
      <c r="CS536" s="50"/>
      <c r="CT536" s="50"/>
      <c r="CU536" s="50"/>
      <c r="CV536" s="50"/>
      <c r="CW536" s="50"/>
      <c r="CX536" s="50"/>
      <c r="CY536" s="50"/>
      <c r="CZ536" s="50"/>
      <c r="DA536" s="50"/>
      <c r="DB536" s="50"/>
      <c r="DC536" s="50"/>
      <c r="DD536" s="50"/>
      <c r="DE536" s="50"/>
      <c r="DF536" s="50"/>
      <c r="DG536" s="50"/>
      <c r="DH536" s="50"/>
      <c r="DI536" s="50"/>
      <c r="DJ536" s="50"/>
      <c r="DK536" s="50"/>
      <c r="DL536" s="50"/>
      <c r="DM536" s="50"/>
      <c r="DN536" s="50"/>
      <c r="DO536" s="50"/>
      <c r="DP536" s="50"/>
      <c r="DQ536" s="50"/>
      <c r="DR536" s="50"/>
      <c r="DS536" s="50"/>
      <c r="DT536" s="50"/>
      <c r="DU536" s="50"/>
      <c r="DV536" s="50"/>
      <c r="DW536" s="50"/>
      <c r="DX536" s="50"/>
      <c r="DY536" s="50"/>
      <c r="DZ536" s="50"/>
      <c r="EA536" s="50"/>
      <c r="EB536" s="50"/>
      <c r="EC536" s="50"/>
      <c r="ED536" s="50"/>
      <c r="EE536" s="50"/>
      <c r="EF536" s="50"/>
      <c r="EG536" s="50"/>
      <c r="EH536" s="50"/>
      <c r="EI536" s="50"/>
      <c r="EJ536" s="50"/>
      <c r="EK536" s="50"/>
      <c r="EL536" s="50"/>
      <c r="EM536" s="50"/>
      <c r="EN536" s="50"/>
      <c r="EO536" s="50"/>
      <c r="EP536" s="50"/>
      <c r="EQ536" s="50"/>
      <c r="ER536" s="48"/>
      <c r="ES536" s="50"/>
    </row>
    <row r="537" spans="1:149" x14ac:dyDescent="0.15">
      <c r="A537" s="44" t="s">
        <v>835</v>
      </c>
      <c r="B537" s="44" t="s">
        <v>361</v>
      </c>
      <c r="C537" s="44" t="s">
        <v>413</v>
      </c>
      <c r="D537">
        <v>1</v>
      </c>
      <c r="E537" s="50">
        <f>[1]集計FORM!E537</f>
        <v>131576</v>
      </c>
      <c r="F537" s="50">
        <f>[1]集計FORM!F537</f>
        <v>4955</v>
      </c>
      <c r="G537" s="50">
        <f>[1]集計FORM!L537</f>
        <v>5298</v>
      </c>
      <c r="H537" s="50">
        <f>[1]集計FORM!R537</f>
        <v>5751</v>
      </c>
      <c r="I537" s="50">
        <f>[1]集計FORM!X537</f>
        <v>6493</v>
      </c>
      <c r="J537" s="50">
        <f>[1]集計FORM!AD537</f>
        <v>8169</v>
      </c>
      <c r="K537" s="50">
        <f>[1]集計FORM!AJ537</f>
        <v>7467</v>
      </c>
      <c r="L537" s="50">
        <f>[1]集計FORM!AP537</f>
        <v>7168</v>
      </c>
      <c r="M537" s="50">
        <f>[1]集計FORM!AV537</f>
        <v>7827</v>
      </c>
      <c r="N537" s="50">
        <f>[1]集計FORM!BB537</f>
        <v>9023</v>
      </c>
      <c r="O537" s="50">
        <f>[1]集計FORM!BH537</f>
        <v>11145</v>
      </c>
      <c r="P537" s="50">
        <f>[1]集計FORM!BN537</f>
        <v>9867</v>
      </c>
      <c r="Q537" s="50">
        <f>[1]集計FORM!BT537</f>
        <v>8416</v>
      </c>
      <c r="R537" s="50">
        <f>[1]集計FORM!BZ537</f>
        <v>7050</v>
      </c>
      <c r="S537" s="50">
        <f>[1]集計FORM!CF537</f>
        <v>7814</v>
      </c>
      <c r="T537" s="50">
        <f>[1]集計FORM!CL537</f>
        <v>9853</v>
      </c>
      <c r="U537" s="50">
        <f>[1]集計FORM!CR537</f>
        <v>7049</v>
      </c>
      <c r="V537" s="50">
        <f>[1]集計FORM!CX537</f>
        <v>4555</v>
      </c>
      <c r="W537" s="50">
        <f>[1]集計FORM!DD537</f>
        <v>2651</v>
      </c>
      <c r="X537" s="50">
        <f>[1]集計FORM!DJ537</f>
        <v>858</v>
      </c>
      <c r="Y537" s="50">
        <f>[1]集計FORM!DP537</f>
        <v>151</v>
      </c>
      <c r="Z537" s="50">
        <f>[1]集計FORM!DV537</f>
        <v>16</v>
      </c>
      <c r="AA537" s="50">
        <f>[1]集計FORM!EB537</f>
        <v>0</v>
      </c>
      <c r="AB537" s="50">
        <f>[1]集計FORM!EH537</f>
        <v>0</v>
      </c>
      <c r="AC537" s="50">
        <f t="shared" si="8"/>
        <v>16</v>
      </c>
      <c r="AD537" s="50">
        <f>[1]集計FORM!EK537</f>
        <v>16004</v>
      </c>
      <c r="AE537" s="50">
        <f>[1]集計FORM!EL537</f>
        <v>82625</v>
      </c>
      <c r="AF537" s="50">
        <f>[1]集計FORM!EM537</f>
        <v>32947</v>
      </c>
      <c r="AG537" s="50">
        <f>[1]集計FORM!EO537</f>
        <v>12.2</v>
      </c>
      <c r="AH537" s="50">
        <f>[1]集計FORM!EP537</f>
        <v>62.8</v>
      </c>
      <c r="AI537" s="50">
        <f>[1]集計FORM!EQ537</f>
        <v>25</v>
      </c>
      <c r="AJ537" s="48">
        <f>[1]集計FORM!ER537</f>
        <v>45.1</v>
      </c>
      <c r="AK537" s="50">
        <f>[1]集計FORM!ES537</f>
        <v>0</v>
      </c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  <c r="CM537" s="50"/>
      <c r="CN537" s="50"/>
      <c r="CO537" s="50"/>
      <c r="CP537" s="50"/>
      <c r="CQ537" s="50"/>
      <c r="CR537" s="50"/>
      <c r="CS537" s="50"/>
      <c r="CT537" s="50"/>
      <c r="CU537" s="50"/>
      <c r="CV537" s="50"/>
      <c r="CW537" s="50"/>
      <c r="CX537" s="50"/>
      <c r="CY537" s="50"/>
      <c r="CZ537" s="50"/>
      <c r="DA537" s="50"/>
      <c r="DB537" s="50"/>
      <c r="DC537" s="50"/>
      <c r="DD537" s="50"/>
      <c r="DE537" s="50"/>
      <c r="DF537" s="50"/>
      <c r="DG537" s="50"/>
      <c r="DH537" s="50"/>
      <c r="DI537" s="50"/>
      <c r="DJ537" s="50"/>
      <c r="DK537" s="50"/>
      <c r="DL537" s="50"/>
      <c r="DM537" s="50"/>
      <c r="DN537" s="50"/>
      <c r="DO537" s="50"/>
      <c r="DP537" s="50"/>
      <c r="DQ537" s="50"/>
      <c r="DR537" s="50"/>
      <c r="DS537" s="50"/>
      <c r="DT537" s="50"/>
      <c r="DU537" s="50"/>
      <c r="DV537" s="50"/>
      <c r="DW537" s="50"/>
      <c r="DX537" s="50"/>
      <c r="DY537" s="50"/>
      <c r="DZ537" s="50"/>
      <c r="EA537" s="50"/>
      <c r="EB537" s="50"/>
      <c r="EC537" s="50"/>
      <c r="ED537" s="50"/>
      <c r="EE537" s="50"/>
      <c r="EF537" s="50"/>
      <c r="EG537" s="50"/>
      <c r="EH537" s="50"/>
      <c r="EI537" s="50"/>
      <c r="EJ537" s="50"/>
      <c r="EK537" s="50"/>
      <c r="EL537" s="50"/>
      <c r="EM537" s="50"/>
      <c r="EN537" s="50"/>
      <c r="EO537" s="50"/>
      <c r="EP537" s="50"/>
      <c r="EQ537" s="50"/>
      <c r="ER537" s="48"/>
      <c r="ES537" s="50"/>
    </row>
    <row r="538" spans="1:149" x14ac:dyDescent="0.15">
      <c r="A538" s="44" t="s">
        <v>835</v>
      </c>
      <c r="B538" s="44" t="s">
        <v>361</v>
      </c>
      <c r="C538" s="44" t="s">
        <v>413</v>
      </c>
      <c r="D538">
        <v>2</v>
      </c>
      <c r="E538" s="50">
        <f>[1]集計FORM!E538</f>
        <v>141360</v>
      </c>
      <c r="F538" s="50">
        <f>[1]集計FORM!F538</f>
        <v>4606</v>
      </c>
      <c r="G538" s="50">
        <f>[1]集計FORM!L538</f>
        <v>4987</v>
      </c>
      <c r="H538" s="50">
        <f>[1]集計FORM!R538</f>
        <v>5571</v>
      </c>
      <c r="I538" s="50">
        <f>[1]集計FORM!X538</f>
        <v>6155</v>
      </c>
      <c r="J538" s="50">
        <f>[1]集計FORM!AD538</f>
        <v>7513</v>
      </c>
      <c r="K538" s="50">
        <f>[1]集計FORM!AJ538</f>
        <v>7261</v>
      </c>
      <c r="L538" s="50">
        <f>[1]集計FORM!AP538</f>
        <v>6991</v>
      </c>
      <c r="M538" s="50">
        <f>[1]集計FORM!AV538</f>
        <v>7618</v>
      </c>
      <c r="N538" s="50">
        <f>[1]集計FORM!BB538</f>
        <v>8942</v>
      </c>
      <c r="O538" s="50">
        <f>[1]集計FORM!BH538</f>
        <v>11175</v>
      </c>
      <c r="P538" s="50">
        <f>[1]集計FORM!BN538</f>
        <v>9907</v>
      </c>
      <c r="Q538" s="50">
        <f>[1]集計FORM!BT538</f>
        <v>8701</v>
      </c>
      <c r="R538" s="50">
        <f>[1]集計FORM!BZ538</f>
        <v>7523</v>
      </c>
      <c r="S538" s="50">
        <f>[1]集計FORM!CF538</f>
        <v>8903</v>
      </c>
      <c r="T538" s="50">
        <f>[1]集計FORM!CL538</f>
        <v>11512</v>
      </c>
      <c r="U538" s="50">
        <f>[1]集計FORM!CR538</f>
        <v>9179</v>
      </c>
      <c r="V538" s="50">
        <f>[1]集計FORM!CX538</f>
        <v>6801</v>
      </c>
      <c r="W538" s="50">
        <f>[1]集計FORM!DD538</f>
        <v>4768</v>
      </c>
      <c r="X538" s="50">
        <f>[1]集計FORM!DJ538</f>
        <v>2383</v>
      </c>
      <c r="Y538" s="50">
        <f>[1]集計FORM!DP538</f>
        <v>724</v>
      </c>
      <c r="Z538" s="50">
        <f>[1]集計FORM!DV538</f>
        <v>125</v>
      </c>
      <c r="AA538" s="50">
        <f>[1]集計FORM!EB538</f>
        <v>15</v>
      </c>
      <c r="AB538" s="50">
        <f>[1]集計FORM!EH538</f>
        <v>0</v>
      </c>
      <c r="AC538" s="50">
        <f t="shared" si="8"/>
        <v>140</v>
      </c>
      <c r="AD538" s="50">
        <f>[1]集計FORM!EK538</f>
        <v>15164</v>
      </c>
      <c r="AE538" s="50">
        <f>[1]集計FORM!EL538</f>
        <v>81786</v>
      </c>
      <c r="AF538" s="50">
        <f>[1]集計FORM!EM538</f>
        <v>44410</v>
      </c>
      <c r="AG538" s="50">
        <f>[1]集計FORM!EO538</f>
        <v>10.7</v>
      </c>
      <c r="AH538" s="50">
        <f>[1]集計FORM!EP538</f>
        <v>57.9</v>
      </c>
      <c r="AI538" s="50">
        <f>[1]集計FORM!EQ538</f>
        <v>31.4</v>
      </c>
      <c r="AJ538" s="48">
        <f>[1]集計FORM!ER538</f>
        <v>48.6</v>
      </c>
      <c r="AK538" s="50">
        <f>[1]集計FORM!ES538</f>
        <v>0</v>
      </c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0"/>
      <c r="DA538" s="50"/>
      <c r="DB538" s="50"/>
      <c r="DC538" s="50"/>
      <c r="DD538" s="50"/>
      <c r="DE538" s="50"/>
      <c r="DF538" s="50"/>
      <c r="DG538" s="50"/>
      <c r="DH538" s="50"/>
      <c r="DI538" s="50"/>
      <c r="DJ538" s="50"/>
      <c r="DK538" s="50"/>
      <c r="DL538" s="50"/>
      <c r="DM538" s="50"/>
      <c r="DN538" s="50"/>
      <c r="DO538" s="50"/>
      <c r="DP538" s="50"/>
      <c r="DQ538" s="50"/>
      <c r="DR538" s="50"/>
      <c r="DS538" s="50"/>
      <c r="DT538" s="50"/>
      <c r="DU538" s="50"/>
      <c r="DV538" s="50"/>
      <c r="DW538" s="50"/>
      <c r="DX538" s="50"/>
      <c r="DY538" s="50"/>
      <c r="DZ538" s="50"/>
      <c r="EA538" s="50"/>
      <c r="EB538" s="50"/>
      <c r="EC538" s="50"/>
      <c r="ED538" s="50"/>
      <c r="EE538" s="50"/>
      <c r="EF538" s="50"/>
      <c r="EG538" s="50"/>
      <c r="EH538" s="50"/>
      <c r="EI538" s="50"/>
      <c r="EJ538" s="50"/>
      <c r="EK538" s="50"/>
      <c r="EL538" s="50"/>
      <c r="EM538" s="50"/>
      <c r="EN538" s="50"/>
      <c r="EO538" s="50"/>
      <c r="EP538" s="50"/>
      <c r="EQ538" s="50"/>
      <c r="ER538" s="48"/>
      <c r="ES538" s="50"/>
    </row>
    <row r="539" spans="1:149" x14ac:dyDescent="0.15">
      <c r="A539" s="44" t="s">
        <v>836</v>
      </c>
      <c r="B539" s="44" t="s">
        <v>362</v>
      </c>
      <c r="C539" s="44" t="s">
        <v>575</v>
      </c>
      <c r="D539">
        <v>0</v>
      </c>
      <c r="E539" s="50">
        <f>[1]集計FORM!E539</f>
        <v>163562</v>
      </c>
      <c r="F539" s="50">
        <f>[1]集計FORM!F539</f>
        <v>5894</v>
      </c>
      <c r="G539" s="50">
        <f>[1]集計FORM!L539</f>
        <v>6403</v>
      </c>
      <c r="H539" s="50">
        <f>[1]集計FORM!R539</f>
        <v>7008</v>
      </c>
      <c r="I539" s="50">
        <f>[1]集計FORM!X539</f>
        <v>7598</v>
      </c>
      <c r="J539" s="50">
        <f>[1]集計FORM!AD539</f>
        <v>9358</v>
      </c>
      <c r="K539" s="50">
        <f>[1]集計FORM!AJ539</f>
        <v>9231</v>
      </c>
      <c r="L539" s="50">
        <f>[1]集計FORM!AP539</f>
        <v>8929</v>
      </c>
      <c r="M539" s="50">
        <f>[1]集計FORM!AV539</f>
        <v>9716</v>
      </c>
      <c r="N539" s="50">
        <f>[1]集計FORM!BB539</f>
        <v>11288</v>
      </c>
      <c r="O539" s="50">
        <f>[1]集計FORM!BH539</f>
        <v>13781</v>
      </c>
      <c r="P539" s="50">
        <f>[1]集計FORM!BN539</f>
        <v>12091</v>
      </c>
      <c r="Q539" s="50">
        <f>[1]集計FORM!BT539</f>
        <v>10463</v>
      </c>
      <c r="R539" s="50">
        <f>[1]集計FORM!BZ539</f>
        <v>8739</v>
      </c>
      <c r="S539" s="50">
        <f>[1]集計FORM!CF539</f>
        <v>9888</v>
      </c>
      <c r="T539" s="50">
        <f>[1]集計FORM!CL539</f>
        <v>12069</v>
      </c>
      <c r="U539" s="50">
        <f>[1]集計FORM!CR539</f>
        <v>8868</v>
      </c>
      <c r="V539" s="50">
        <f>[1]集計FORM!CX539</f>
        <v>5963</v>
      </c>
      <c r="W539" s="50">
        <f>[1]集計FORM!DD539</f>
        <v>4001</v>
      </c>
      <c r="X539" s="50">
        <f>[1]集計FORM!DJ539</f>
        <v>1719</v>
      </c>
      <c r="Y539" s="50">
        <f>[1]集計FORM!DP539</f>
        <v>469</v>
      </c>
      <c r="Z539" s="50">
        <f>[1]集計FORM!DV539</f>
        <v>79</v>
      </c>
      <c r="AA539" s="50">
        <f>[1]集計FORM!EB539</f>
        <v>7</v>
      </c>
      <c r="AB539" s="50">
        <f>[1]集計FORM!EH539</f>
        <v>0</v>
      </c>
      <c r="AC539" s="50">
        <f t="shared" si="8"/>
        <v>86</v>
      </c>
      <c r="AD539" s="50">
        <f>[1]集計FORM!EK539</f>
        <v>19305</v>
      </c>
      <c r="AE539" s="50">
        <f>[1]集計FORM!EL539</f>
        <v>101194</v>
      </c>
      <c r="AF539" s="50">
        <f>[1]集計FORM!EM539</f>
        <v>43063</v>
      </c>
      <c r="AG539" s="50">
        <f>[1]集計FORM!EO539</f>
        <v>11.8</v>
      </c>
      <c r="AH539" s="50">
        <f>[1]集計FORM!EP539</f>
        <v>61.9</v>
      </c>
      <c r="AI539" s="50">
        <f>[1]集計FORM!EQ539</f>
        <v>26.3</v>
      </c>
      <c r="AJ539" s="48">
        <f>[1]集計FORM!ER539</f>
        <v>46</v>
      </c>
      <c r="AK539" s="50">
        <f>[1]集計FORM!ES539</f>
        <v>108</v>
      </c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  <c r="CM539" s="50"/>
      <c r="CN539" s="50"/>
      <c r="CO539" s="50"/>
      <c r="CP539" s="50"/>
      <c r="CQ539" s="50"/>
      <c r="CR539" s="50"/>
      <c r="CS539" s="50"/>
      <c r="CT539" s="50"/>
      <c r="CU539" s="50"/>
      <c r="CV539" s="50"/>
      <c r="CW539" s="50"/>
      <c r="CX539" s="50"/>
      <c r="CY539" s="50"/>
      <c r="CZ539" s="50"/>
      <c r="DA539" s="50"/>
      <c r="DB539" s="50"/>
      <c r="DC539" s="50"/>
      <c r="DD539" s="50"/>
      <c r="DE539" s="50"/>
      <c r="DF539" s="50"/>
      <c r="DG539" s="50"/>
      <c r="DH539" s="50"/>
      <c r="DI539" s="50"/>
      <c r="DJ539" s="50"/>
      <c r="DK539" s="50"/>
      <c r="DL539" s="50"/>
      <c r="DM539" s="50"/>
      <c r="DN539" s="50"/>
      <c r="DO539" s="50"/>
      <c r="DP539" s="50"/>
      <c r="DQ539" s="50"/>
      <c r="DR539" s="50"/>
      <c r="DS539" s="50"/>
      <c r="DT539" s="50"/>
      <c r="DU539" s="50"/>
      <c r="DV539" s="50"/>
      <c r="DW539" s="50"/>
      <c r="DX539" s="50"/>
      <c r="DY539" s="50"/>
      <c r="DZ539" s="50"/>
      <c r="EA539" s="50"/>
      <c r="EB539" s="50"/>
      <c r="EC539" s="50"/>
      <c r="ED539" s="50"/>
      <c r="EE539" s="50"/>
      <c r="EF539" s="50"/>
      <c r="EG539" s="50"/>
      <c r="EH539" s="50"/>
      <c r="EI539" s="50"/>
      <c r="EJ539" s="50"/>
      <c r="EK539" s="50"/>
      <c r="EL539" s="50"/>
      <c r="EM539" s="50"/>
      <c r="EN539" s="50"/>
      <c r="EO539" s="50"/>
      <c r="EP539" s="50"/>
      <c r="EQ539" s="50"/>
      <c r="ER539" s="48"/>
      <c r="ES539" s="50"/>
    </row>
    <row r="540" spans="1:149" x14ac:dyDescent="0.15">
      <c r="A540" s="44" t="s">
        <v>836</v>
      </c>
      <c r="B540" s="44" t="s">
        <v>362</v>
      </c>
      <c r="C540" s="44" t="s">
        <v>575</v>
      </c>
      <c r="D540">
        <v>1</v>
      </c>
      <c r="E540" s="50">
        <f>[1]集計FORM!E540</f>
        <v>79699</v>
      </c>
      <c r="F540" s="50">
        <f>[1]集計FORM!F540</f>
        <v>3054</v>
      </c>
      <c r="G540" s="50">
        <f>[1]集計FORM!L540</f>
        <v>3290</v>
      </c>
      <c r="H540" s="50">
        <f>[1]集計FORM!R540</f>
        <v>3530</v>
      </c>
      <c r="I540" s="50">
        <f>[1]集計FORM!X540</f>
        <v>3850</v>
      </c>
      <c r="J540" s="50">
        <f>[1]集計FORM!AD540</f>
        <v>4935</v>
      </c>
      <c r="K540" s="50">
        <f>[1]集計FORM!AJ540</f>
        <v>4704</v>
      </c>
      <c r="L540" s="50">
        <f>[1]集計FORM!AP540</f>
        <v>4573</v>
      </c>
      <c r="M540" s="50">
        <f>[1]集計FORM!AV540</f>
        <v>4923</v>
      </c>
      <c r="N540" s="50">
        <f>[1]集計FORM!BB540</f>
        <v>5718</v>
      </c>
      <c r="O540" s="50">
        <f>[1]集計FORM!BH540</f>
        <v>6993</v>
      </c>
      <c r="P540" s="50">
        <f>[1]集計FORM!BN540</f>
        <v>6104</v>
      </c>
      <c r="Q540" s="50">
        <f>[1]集計FORM!BT540</f>
        <v>5196</v>
      </c>
      <c r="R540" s="50">
        <f>[1]集計FORM!BZ540</f>
        <v>4245</v>
      </c>
      <c r="S540" s="50">
        <f>[1]集計FORM!CF540</f>
        <v>4659</v>
      </c>
      <c r="T540" s="50">
        <f>[1]集計FORM!CL540</f>
        <v>5578</v>
      </c>
      <c r="U540" s="50">
        <f>[1]集計FORM!CR540</f>
        <v>3970</v>
      </c>
      <c r="V540" s="50">
        <f>[1]集計FORM!CX540</f>
        <v>2401</v>
      </c>
      <c r="W540" s="50">
        <f>[1]集計FORM!DD540</f>
        <v>1429</v>
      </c>
      <c r="X540" s="50">
        <f>[1]集計FORM!DJ540</f>
        <v>455</v>
      </c>
      <c r="Y540" s="50">
        <f>[1]集計FORM!DP540</f>
        <v>84</v>
      </c>
      <c r="Z540" s="50">
        <f>[1]集計FORM!DV540</f>
        <v>8</v>
      </c>
      <c r="AA540" s="50">
        <f>[1]集計FORM!EB540</f>
        <v>0</v>
      </c>
      <c r="AB540" s="50">
        <f>[1]集計FORM!EH540</f>
        <v>0</v>
      </c>
      <c r="AC540" s="50">
        <f t="shared" si="8"/>
        <v>8</v>
      </c>
      <c r="AD540" s="50">
        <f>[1]集計FORM!EK540</f>
        <v>9874</v>
      </c>
      <c r="AE540" s="50">
        <f>[1]集計FORM!EL540</f>
        <v>51241</v>
      </c>
      <c r="AF540" s="50">
        <f>[1]集計FORM!EM540</f>
        <v>18584</v>
      </c>
      <c r="AG540" s="50">
        <f>[1]集計FORM!EO540</f>
        <v>12.4</v>
      </c>
      <c r="AH540" s="50">
        <f>[1]集計FORM!EP540</f>
        <v>64.3</v>
      </c>
      <c r="AI540" s="50">
        <f>[1]集計FORM!EQ540</f>
        <v>23.3</v>
      </c>
      <c r="AJ540" s="48">
        <f>[1]集計FORM!ER540</f>
        <v>44.4</v>
      </c>
      <c r="AK540" s="50">
        <f>[1]集計FORM!ES540</f>
        <v>0</v>
      </c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50"/>
      <c r="BQ540" s="50"/>
      <c r="BR540" s="50"/>
      <c r="BS540" s="50"/>
      <c r="BT540" s="50"/>
      <c r="BU540" s="50"/>
      <c r="BV540" s="50"/>
      <c r="BW540" s="50"/>
      <c r="BX540" s="50"/>
      <c r="BY540" s="50"/>
      <c r="BZ540" s="50"/>
      <c r="CA540" s="50"/>
      <c r="CB540" s="50"/>
      <c r="CC540" s="50"/>
      <c r="CD540" s="50"/>
      <c r="CE540" s="50"/>
      <c r="CF540" s="50"/>
      <c r="CG540" s="50"/>
      <c r="CH540" s="50"/>
      <c r="CI540" s="50"/>
      <c r="CJ540" s="50"/>
      <c r="CK540" s="50"/>
      <c r="CL540" s="50"/>
      <c r="CM540" s="50"/>
      <c r="CN540" s="50"/>
      <c r="CO540" s="50"/>
      <c r="CP540" s="50"/>
      <c r="CQ540" s="50"/>
      <c r="CR540" s="50"/>
      <c r="CS540" s="50"/>
      <c r="CT540" s="50"/>
      <c r="CU540" s="50"/>
      <c r="CV540" s="50"/>
      <c r="CW540" s="50"/>
      <c r="CX540" s="50"/>
      <c r="CY540" s="50"/>
      <c r="CZ540" s="50"/>
      <c r="DA540" s="50"/>
      <c r="DB540" s="50"/>
      <c r="DC540" s="50"/>
      <c r="DD540" s="50"/>
      <c r="DE540" s="50"/>
      <c r="DF540" s="50"/>
      <c r="DG540" s="50"/>
      <c r="DH540" s="50"/>
      <c r="DI540" s="50"/>
      <c r="DJ540" s="50"/>
      <c r="DK540" s="50"/>
      <c r="DL540" s="50"/>
      <c r="DM540" s="50"/>
      <c r="DN540" s="50"/>
      <c r="DO540" s="50"/>
      <c r="DP540" s="50"/>
      <c r="DQ540" s="50"/>
      <c r="DR540" s="50"/>
      <c r="DS540" s="50"/>
      <c r="DT540" s="50"/>
      <c r="DU540" s="50"/>
      <c r="DV540" s="50"/>
      <c r="DW540" s="50"/>
      <c r="DX540" s="50"/>
      <c r="DY540" s="50"/>
      <c r="DZ540" s="50"/>
      <c r="EA540" s="50"/>
      <c r="EB540" s="50"/>
      <c r="EC540" s="50"/>
      <c r="ED540" s="50"/>
      <c r="EE540" s="50"/>
      <c r="EF540" s="50"/>
      <c r="EG540" s="50"/>
      <c r="EH540" s="50"/>
      <c r="EI540" s="50"/>
      <c r="EJ540" s="50"/>
      <c r="EK540" s="50"/>
      <c r="EL540" s="50"/>
      <c r="EM540" s="50"/>
      <c r="EN540" s="50"/>
      <c r="EO540" s="50"/>
      <c r="EP540" s="50"/>
      <c r="EQ540" s="50"/>
      <c r="ER540" s="48"/>
      <c r="ES540" s="50"/>
    </row>
    <row r="541" spans="1:149" x14ac:dyDescent="0.15">
      <c r="A541" s="44" t="s">
        <v>836</v>
      </c>
      <c r="B541" s="44" t="s">
        <v>362</v>
      </c>
      <c r="C541" s="44" t="s">
        <v>575</v>
      </c>
      <c r="D541">
        <v>2</v>
      </c>
      <c r="E541" s="50">
        <f>[1]集計FORM!E541</f>
        <v>83863</v>
      </c>
      <c r="F541" s="50">
        <f>[1]集計FORM!F541</f>
        <v>2840</v>
      </c>
      <c r="G541" s="50">
        <f>[1]集計FORM!L541</f>
        <v>3113</v>
      </c>
      <c r="H541" s="50">
        <f>[1]集計FORM!R541</f>
        <v>3478</v>
      </c>
      <c r="I541" s="50">
        <f>[1]集計FORM!X541</f>
        <v>3748</v>
      </c>
      <c r="J541" s="50">
        <f>[1]集計FORM!AD541</f>
        <v>4423</v>
      </c>
      <c r="K541" s="50">
        <f>[1]集計FORM!AJ541</f>
        <v>4527</v>
      </c>
      <c r="L541" s="50">
        <f>[1]集計FORM!AP541</f>
        <v>4356</v>
      </c>
      <c r="M541" s="50">
        <f>[1]集計FORM!AV541</f>
        <v>4793</v>
      </c>
      <c r="N541" s="50">
        <f>[1]集計FORM!BB541</f>
        <v>5570</v>
      </c>
      <c r="O541" s="50">
        <f>[1]集計FORM!BH541</f>
        <v>6788</v>
      </c>
      <c r="P541" s="50">
        <f>[1]集計FORM!BN541</f>
        <v>5987</v>
      </c>
      <c r="Q541" s="50">
        <f>[1]集計FORM!BT541</f>
        <v>5267</v>
      </c>
      <c r="R541" s="50">
        <f>[1]集計FORM!BZ541</f>
        <v>4494</v>
      </c>
      <c r="S541" s="50">
        <f>[1]集計FORM!CF541</f>
        <v>5229</v>
      </c>
      <c r="T541" s="50">
        <f>[1]集計FORM!CL541</f>
        <v>6491</v>
      </c>
      <c r="U541" s="50">
        <f>[1]集計FORM!CR541</f>
        <v>4898</v>
      </c>
      <c r="V541" s="50">
        <f>[1]集計FORM!CX541</f>
        <v>3562</v>
      </c>
      <c r="W541" s="50">
        <f>[1]集計FORM!DD541</f>
        <v>2572</v>
      </c>
      <c r="X541" s="50">
        <f>[1]集計FORM!DJ541</f>
        <v>1264</v>
      </c>
      <c r="Y541" s="50">
        <f>[1]集計FORM!DP541</f>
        <v>385</v>
      </c>
      <c r="Z541" s="50">
        <f>[1]集計FORM!DV541</f>
        <v>71</v>
      </c>
      <c r="AA541" s="50">
        <f>[1]集計FORM!EB541</f>
        <v>7</v>
      </c>
      <c r="AB541" s="50">
        <f>[1]集計FORM!EH541</f>
        <v>0</v>
      </c>
      <c r="AC541" s="50">
        <f t="shared" si="8"/>
        <v>78</v>
      </c>
      <c r="AD541" s="50">
        <f>[1]集計FORM!EK541</f>
        <v>9431</v>
      </c>
      <c r="AE541" s="50">
        <f>[1]集計FORM!EL541</f>
        <v>49953</v>
      </c>
      <c r="AF541" s="50">
        <f>[1]集計FORM!EM541</f>
        <v>24479</v>
      </c>
      <c r="AG541" s="50">
        <f>[1]集計FORM!EO541</f>
        <v>11.2</v>
      </c>
      <c r="AH541" s="50">
        <f>[1]集計FORM!EP541</f>
        <v>59.6</v>
      </c>
      <c r="AI541" s="50">
        <f>[1]集計FORM!EQ541</f>
        <v>29.2</v>
      </c>
      <c r="AJ541" s="48">
        <f>[1]集計FORM!ER541</f>
        <v>47.5</v>
      </c>
      <c r="AK541" s="50">
        <f>[1]集計FORM!ES541</f>
        <v>0</v>
      </c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0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  <c r="CM541" s="50"/>
      <c r="CN541" s="50"/>
      <c r="CO541" s="50"/>
      <c r="CP541" s="50"/>
      <c r="CQ541" s="50"/>
      <c r="CR541" s="50"/>
      <c r="CS541" s="50"/>
      <c r="CT541" s="50"/>
      <c r="CU541" s="50"/>
      <c r="CV541" s="50"/>
      <c r="CW541" s="50"/>
      <c r="CX541" s="50"/>
      <c r="CY541" s="50"/>
      <c r="CZ541" s="50"/>
      <c r="DA541" s="50"/>
      <c r="DB541" s="50"/>
      <c r="DC541" s="50"/>
      <c r="DD541" s="50"/>
      <c r="DE541" s="50"/>
      <c r="DF541" s="50"/>
      <c r="DG541" s="50"/>
      <c r="DH541" s="50"/>
      <c r="DI541" s="50"/>
      <c r="DJ541" s="50"/>
      <c r="DK541" s="50"/>
      <c r="DL541" s="50"/>
      <c r="DM541" s="50"/>
      <c r="DN541" s="50"/>
      <c r="DO541" s="50"/>
      <c r="DP541" s="50"/>
      <c r="DQ541" s="50"/>
      <c r="DR541" s="50"/>
      <c r="DS541" s="50"/>
      <c r="DT541" s="50"/>
      <c r="DU541" s="50"/>
      <c r="DV541" s="50"/>
      <c r="DW541" s="50"/>
      <c r="DX541" s="50"/>
      <c r="DY541" s="50"/>
      <c r="DZ541" s="50"/>
      <c r="EA541" s="50"/>
      <c r="EB541" s="50"/>
      <c r="EC541" s="50"/>
      <c r="ED541" s="50"/>
      <c r="EE541" s="50"/>
      <c r="EF541" s="50"/>
      <c r="EG541" s="50"/>
      <c r="EH541" s="50"/>
      <c r="EI541" s="50"/>
      <c r="EJ541" s="50"/>
      <c r="EK541" s="50"/>
      <c r="EL541" s="50"/>
      <c r="EM541" s="50"/>
      <c r="EN541" s="50"/>
      <c r="EO541" s="50"/>
      <c r="EP541" s="50"/>
      <c r="EQ541" s="50"/>
      <c r="ER541" s="48"/>
      <c r="ES541" s="50"/>
    </row>
    <row r="542" spans="1:149" x14ac:dyDescent="0.15">
      <c r="A542" s="44" t="s">
        <v>837</v>
      </c>
      <c r="B542" s="44" t="s">
        <v>363</v>
      </c>
      <c r="C542" s="44" t="s">
        <v>576</v>
      </c>
      <c r="D542">
        <v>0</v>
      </c>
      <c r="E542" s="50">
        <f>[1]集計FORM!E542</f>
        <v>9182</v>
      </c>
      <c r="F542" s="50">
        <f>[1]集計FORM!F542</f>
        <v>284</v>
      </c>
      <c r="G542" s="50">
        <f>[1]集計FORM!L542</f>
        <v>338</v>
      </c>
      <c r="H542" s="50">
        <f>[1]集計FORM!R542</f>
        <v>397</v>
      </c>
      <c r="I542" s="50">
        <f>[1]集計FORM!X542</f>
        <v>447</v>
      </c>
      <c r="J542" s="50">
        <f>[1]集計FORM!AD542</f>
        <v>563</v>
      </c>
      <c r="K542" s="50">
        <f>[1]集計FORM!AJ542</f>
        <v>581</v>
      </c>
      <c r="L542" s="50">
        <f>[1]集計FORM!AP542</f>
        <v>514</v>
      </c>
      <c r="M542" s="50">
        <f>[1]集計FORM!AV542</f>
        <v>553</v>
      </c>
      <c r="N542" s="50">
        <f>[1]集計FORM!BB542</f>
        <v>629</v>
      </c>
      <c r="O542" s="50">
        <f>[1]集計FORM!BH542</f>
        <v>830</v>
      </c>
      <c r="P542" s="50">
        <f>[1]集計FORM!BN542</f>
        <v>757</v>
      </c>
      <c r="Q542" s="50">
        <f>[1]集計FORM!BT542</f>
        <v>587</v>
      </c>
      <c r="R542" s="50">
        <f>[1]集計FORM!BZ542</f>
        <v>455</v>
      </c>
      <c r="S542" s="50">
        <f>[1]集計FORM!CF542</f>
        <v>512</v>
      </c>
      <c r="T542" s="50">
        <f>[1]集計FORM!CL542</f>
        <v>591</v>
      </c>
      <c r="U542" s="50">
        <f>[1]集計FORM!CR542</f>
        <v>457</v>
      </c>
      <c r="V542" s="50">
        <f>[1]集計FORM!CX542</f>
        <v>312</v>
      </c>
      <c r="W542" s="50">
        <f>[1]集計FORM!DD542</f>
        <v>239</v>
      </c>
      <c r="X542" s="50">
        <f>[1]集計FORM!DJ542</f>
        <v>104</v>
      </c>
      <c r="Y542" s="50">
        <f>[1]集計FORM!DP542</f>
        <v>25</v>
      </c>
      <c r="Z542" s="50">
        <f>[1]集計FORM!DV542</f>
        <v>6</v>
      </c>
      <c r="AA542" s="50">
        <f>[1]集計FORM!EB542</f>
        <v>1</v>
      </c>
      <c r="AB542" s="50">
        <f>[1]集計FORM!EH542</f>
        <v>0</v>
      </c>
      <c r="AC542" s="50">
        <f t="shared" si="8"/>
        <v>7</v>
      </c>
      <c r="AD542" s="50">
        <f>[1]集計FORM!EK542</f>
        <v>1019</v>
      </c>
      <c r="AE542" s="50">
        <f>[1]集計FORM!EL542</f>
        <v>5916</v>
      </c>
      <c r="AF542" s="50">
        <f>[1]集計FORM!EM542</f>
        <v>2247</v>
      </c>
      <c r="AG542" s="50">
        <f>[1]集計FORM!EO542</f>
        <v>11.1</v>
      </c>
      <c r="AH542" s="50">
        <f>[1]集計FORM!EP542</f>
        <v>64.400000000000006</v>
      </c>
      <c r="AI542" s="50">
        <f>[1]集計FORM!EQ542</f>
        <v>24.5</v>
      </c>
      <c r="AJ542" s="48">
        <f>[1]集計FORM!ER542</f>
        <v>45.5</v>
      </c>
      <c r="AK542" s="50">
        <f>[1]集計FORM!ES542</f>
        <v>105</v>
      </c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50"/>
      <c r="BQ542" s="50"/>
      <c r="BR542" s="50"/>
      <c r="BS542" s="50"/>
      <c r="BT542" s="50"/>
      <c r="BU542" s="50"/>
      <c r="BV542" s="50"/>
      <c r="BW542" s="50"/>
      <c r="BX542" s="50"/>
      <c r="BY542" s="50"/>
      <c r="BZ542" s="50"/>
      <c r="CA542" s="50"/>
      <c r="CB542" s="50"/>
      <c r="CC542" s="50"/>
      <c r="CD542" s="50"/>
      <c r="CE542" s="50"/>
      <c r="CF542" s="50"/>
      <c r="CG542" s="50"/>
      <c r="CH542" s="50"/>
      <c r="CI542" s="50"/>
      <c r="CJ542" s="50"/>
      <c r="CK542" s="50"/>
      <c r="CL542" s="50"/>
      <c r="CM542" s="50"/>
      <c r="CN542" s="50"/>
      <c r="CO542" s="50"/>
      <c r="CP542" s="50"/>
      <c r="CQ542" s="50"/>
      <c r="CR542" s="50"/>
      <c r="CS542" s="50"/>
      <c r="CT542" s="50"/>
      <c r="CU542" s="50"/>
      <c r="CV542" s="50"/>
      <c r="CW542" s="50"/>
      <c r="CX542" s="50"/>
      <c r="CY542" s="50"/>
      <c r="CZ542" s="50"/>
      <c r="DA542" s="50"/>
      <c r="DB542" s="50"/>
      <c r="DC542" s="50"/>
      <c r="DD542" s="50"/>
      <c r="DE542" s="50"/>
      <c r="DF542" s="50"/>
      <c r="DG542" s="50"/>
      <c r="DH542" s="50"/>
      <c r="DI542" s="50"/>
      <c r="DJ542" s="50"/>
      <c r="DK542" s="50"/>
      <c r="DL542" s="50"/>
      <c r="DM542" s="50"/>
      <c r="DN542" s="50"/>
      <c r="DO542" s="50"/>
      <c r="DP542" s="50"/>
      <c r="DQ542" s="50"/>
      <c r="DR542" s="50"/>
      <c r="DS542" s="50"/>
      <c r="DT542" s="50"/>
      <c r="DU542" s="50"/>
      <c r="DV542" s="50"/>
      <c r="DW542" s="50"/>
      <c r="DX542" s="50"/>
      <c r="DY542" s="50"/>
      <c r="DZ542" s="50"/>
      <c r="EA542" s="50"/>
      <c r="EB542" s="50"/>
      <c r="EC542" s="50"/>
      <c r="ED542" s="50"/>
      <c r="EE542" s="50"/>
      <c r="EF542" s="50"/>
      <c r="EG542" s="50"/>
      <c r="EH542" s="50"/>
      <c r="EI542" s="50"/>
      <c r="EJ542" s="50"/>
      <c r="EK542" s="50"/>
      <c r="EL542" s="50"/>
      <c r="EM542" s="50"/>
      <c r="EN542" s="50"/>
      <c r="EO542" s="50"/>
      <c r="EP542" s="50"/>
      <c r="EQ542" s="50"/>
      <c r="ER542" s="48"/>
      <c r="ES542" s="50"/>
    </row>
    <row r="543" spans="1:149" x14ac:dyDescent="0.15">
      <c r="A543" s="44" t="s">
        <v>837</v>
      </c>
      <c r="B543" s="44" t="s">
        <v>363</v>
      </c>
      <c r="C543" s="44" t="s">
        <v>576</v>
      </c>
      <c r="D543">
        <v>1</v>
      </c>
      <c r="E543" s="50">
        <f>[1]集計FORM!E543</f>
        <v>4546</v>
      </c>
      <c r="F543" s="50">
        <f>[1]集計FORM!F543</f>
        <v>146</v>
      </c>
      <c r="G543" s="50">
        <f>[1]集計FORM!L543</f>
        <v>175</v>
      </c>
      <c r="H543" s="50">
        <f>[1]集計FORM!R543</f>
        <v>208</v>
      </c>
      <c r="I543" s="50">
        <f>[1]集計FORM!X543</f>
        <v>221</v>
      </c>
      <c r="J543" s="50">
        <f>[1]集計FORM!AD543</f>
        <v>295</v>
      </c>
      <c r="K543" s="50">
        <f>[1]集計FORM!AJ543</f>
        <v>288</v>
      </c>
      <c r="L543" s="50">
        <f>[1]集計FORM!AP543</f>
        <v>265</v>
      </c>
      <c r="M543" s="50">
        <f>[1]集計FORM!AV543</f>
        <v>274</v>
      </c>
      <c r="N543" s="50">
        <f>[1]集計FORM!BB543</f>
        <v>341</v>
      </c>
      <c r="O543" s="50">
        <f>[1]集計FORM!BH543</f>
        <v>424</v>
      </c>
      <c r="P543" s="50">
        <f>[1]集計FORM!BN543</f>
        <v>382</v>
      </c>
      <c r="Q543" s="50">
        <f>[1]集計FORM!BT543</f>
        <v>296</v>
      </c>
      <c r="R543" s="50">
        <f>[1]集計FORM!BZ543</f>
        <v>213</v>
      </c>
      <c r="S543" s="50">
        <f>[1]集計FORM!CF543</f>
        <v>273</v>
      </c>
      <c r="T543" s="50">
        <f>[1]集計FORM!CL543</f>
        <v>281</v>
      </c>
      <c r="U543" s="50">
        <f>[1]集計FORM!CR543</f>
        <v>217</v>
      </c>
      <c r="V543" s="50">
        <f>[1]集計FORM!CX543</f>
        <v>127</v>
      </c>
      <c r="W543" s="50">
        <f>[1]集計FORM!DD543</f>
        <v>90</v>
      </c>
      <c r="X543" s="50">
        <f>[1]集計FORM!DJ543</f>
        <v>24</v>
      </c>
      <c r="Y543" s="50">
        <f>[1]集計FORM!DP543</f>
        <v>5</v>
      </c>
      <c r="Z543" s="50">
        <f>[1]集計FORM!DV543</f>
        <v>1</v>
      </c>
      <c r="AA543" s="50">
        <f>[1]集計FORM!EB543</f>
        <v>0</v>
      </c>
      <c r="AB543" s="50">
        <f>[1]集計FORM!EH543</f>
        <v>0</v>
      </c>
      <c r="AC543" s="50">
        <f t="shared" si="8"/>
        <v>1</v>
      </c>
      <c r="AD543" s="50">
        <f>[1]集計FORM!EK543</f>
        <v>529</v>
      </c>
      <c r="AE543" s="50">
        <f>[1]集計FORM!EL543</f>
        <v>2999</v>
      </c>
      <c r="AF543" s="50">
        <f>[1]集計FORM!EM543</f>
        <v>1018</v>
      </c>
      <c r="AG543" s="50">
        <f>[1]集計FORM!EO543</f>
        <v>11.6</v>
      </c>
      <c r="AH543" s="50">
        <f>[1]集計FORM!EP543</f>
        <v>66</v>
      </c>
      <c r="AI543" s="50">
        <f>[1]集計FORM!EQ543</f>
        <v>22.4</v>
      </c>
      <c r="AJ543" s="48">
        <f>[1]集計FORM!ER543</f>
        <v>44.2</v>
      </c>
      <c r="AK543" s="50">
        <f>[1]集計FORM!ES543</f>
        <v>0</v>
      </c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0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  <c r="CM543" s="50"/>
      <c r="CN543" s="50"/>
      <c r="CO543" s="50"/>
      <c r="CP543" s="50"/>
      <c r="CQ543" s="50"/>
      <c r="CR543" s="50"/>
      <c r="CS543" s="50"/>
      <c r="CT543" s="50"/>
      <c r="CU543" s="50"/>
      <c r="CV543" s="50"/>
      <c r="CW543" s="50"/>
      <c r="CX543" s="50"/>
      <c r="CY543" s="50"/>
      <c r="CZ543" s="50"/>
      <c r="DA543" s="50"/>
      <c r="DB543" s="50"/>
      <c r="DC543" s="50"/>
      <c r="DD543" s="50"/>
      <c r="DE543" s="50"/>
      <c r="DF543" s="50"/>
      <c r="DG543" s="50"/>
      <c r="DH543" s="50"/>
      <c r="DI543" s="50"/>
      <c r="DJ543" s="50"/>
      <c r="DK543" s="50"/>
      <c r="DL543" s="50"/>
      <c r="DM543" s="50"/>
      <c r="DN543" s="50"/>
      <c r="DO543" s="50"/>
      <c r="DP543" s="50"/>
      <c r="DQ543" s="50"/>
      <c r="DR543" s="50"/>
      <c r="DS543" s="50"/>
      <c r="DT543" s="50"/>
      <c r="DU543" s="50"/>
      <c r="DV543" s="50"/>
      <c r="DW543" s="50"/>
      <c r="DX543" s="50"/>
      <c r="DY543" s="50"/>
      <c r="DZ543" s="50"/>
      <c r="EA543" s="50"/>
      <c r="EB543" s="50"/>
      <c r="EC543" s="50"/>
      <c r="ED543" s="50"/>
      <c r="EE543" s="50"/>
      <c r="EF543" s="50"/>
      <c r="EG543" s="50"/>
      <c r="EH543" s="50"/>
      <c r="EI543" s="50"/>
      <c r="EJ543" s="50"/>
      <c r="EK543" s="50"/>
      <c r="EL543" s="50"/>
      <c r="EM543" s="50"/>
      <c r="EN543" s="50"/>
      <c r="EO543" s="50"/>
      <c r="EP543" s="50"/>
      <c r="EQ543" s="50"/>
      <c r="ER543" s="48"/>
      <c r="ES543" s="50"/>
    </row>
    <row r="544" spans="1:149" x14ac:dyDescent="0.15">
      <c r="A544" s="44" t="s">
        <v>837</v>
      </c>
      <c r="B544" s="44" t="s">
        <v>363</v>
      </c>
      <c r="C544" s="44" t="s">
        <v>576</v>
      </c>
      <c r="D544">
        <v>2</v>
      </c>
      <c r="E544" s="50">
        <f>[1]集計FORM!E544</f>
        <v>4636</v>
      </c>
      <c r="F544" s="50">
        <f>[1]集計FORM!F544</f>
        <v>138</v>
      </c>
      <c r="G544" s="50">
        <f>[1]集計FORM!L544</f>
        <v>163</v>
      </c>
      <c r="H544" s="50">
        <f>[1]集計FORM!R544</f>
        <v>189</v>
      </c>
      <c r="I544" s="50">
        <f>[1]集計FORM!X544</f>
        <v>226</v>
      </c>
      <c r="J544" s="50">
        <f>[1]集計FORM!AD544</f>
        <v>268</v>
      </c>
      <c r="K544" s="50">
        <f>[1]集計FORM!AJ544</f>
        <v>293</v>
      </c>
      <c r="L544" s="50">
        <f>[1]集計FORM!AP544</f>
        <v>249</v>
      </c>
      <c r="M544" s="50">
        <f>[1]集計FORM!AV544</f>
        <v>279</v>
      </c>
      <c r="N544" s="50">
        <f>[1]集計FORM!BB544</f>
        <v>288</v>
      </c>
      <c r="O544" s="50">
        <f>[1]集計FORM!BH544</f>
        <v>406</v>
      </c>
      <c r="P544" s="50">
        <f>[1]集計FORM!BN544</f>
        <v>375</v>
      </c>
      <c r="Q544" s="50">
        <f>[1]集計FORM!BT544</f>
        <v>291</v>
      </c>
      <c r="R544" s="50">
        <f>[1]集計FORM!BZ544</f>
        <v>242</v>
      </c>
      <c r="S544" s="50">
        <f>[1]集計FORM!CF544</f>
        <v>239</v>
      </c>
      <c r="T544" s="50">
        <f>[1]集計FORM!CL544</f>
        <v>310</v>
      </c>
      <c r="U544" s="50">
        <f>[1]集計FORM!CR544</f>
        <v>240</v>
      </c>
      <c r="V544" s="50">
        <f>[1]集計FORM!CX544</f>
        <v>185</v>
      </c>
      <c r="W544" s="50">
        <f>[1]集計FORM!DD544</f>
        <v>149</v>
      </c>
      <c r="X544" s="50">
        <f>[1]集計FORM!DJ544</f>
        <v>80</v>
      </c>
      <c r="Y544" s="50">
        <f>[1]集計FORM!DP544</f>
        <v>20</v>
      </c>
      <c r="Z544" s="50">
        <f>[1]集計FORM!DV544</f>
        <v>5</v>
      </c>
      <c r="AA544" s="50">
        <f>[1]集計FORM!EB544</f>
        <v>1</v>
      </c>
      <c r="AB544" s="50">
        <f>[1]集計FORM!EH544</f>
        <v>0</v>
      </c>
      <c r="AC544" s="50">
        <f t="shared" si="8"/>
        <v>6</v>
      </c>
      <c r="AD544" s="50">
        <f>[1]集計FORM!EK544</f>
        <v>490</v>
      </c>
      <c r="AE544" s="50">
        <f>[1]集計FORM!EL544</f>
        <v>2917</v>
      </c>
      <c r="AF544" s="50">
        <f>[1]集計FORM!EM544</f>
        <v>1229</v>
      </c>
      <c r="AG544" s="50">
        <f>[1]集計FORM!EO544</f>
        <v>10.6</v>
      </c>
      <c r="AH544" s="50">
        <f>[1]集計FORM!EP544</f>
        <v>62.9</v>
      </c>
      <c r="AI544" s="50">
        <f>[1]集計FORM!EQ544</f>
        <v>26.5</v>
      </c>
      <c r="AJ544" s="48">
        <f>[1]集計FORM!ER544</f>
        <v>46.8</v>
      </c>
      <c r="AK544" s="50">
        <f>[1]集計FORM!ES544</f>
        <v>0</v>
      </c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0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  <c r="CM544" s="50"/>
      <c r="CN544" s="50"/>
      <c r="CO544" s="50"/>
      <c r="CP544" s="50"/>
      <c r="CQ544" s="50"/>
      <c r="CR544" s="50"/>
      <c r="CS544" s="50"/>
      <c r="CT544" s="50"/>
      <c r="CU544" s="50"/>
      <c r="CV544" s="50"/>
      <c r="CW544" s="50"/>
      <c r="CX544" s="50"/>
      <c r="CY544" s="50"/>
      <c r="CZ544" s="50"/>
      <c r="DA544" s="50"/>
      <c r="DB544" s="50"/>
      <c r="DC544" s="50"/>
      <c r="DD544" s="50"/>
      <c r="DE544" s="50"/>
      <c r="DF544" s="50"/>
      <c r="DG544" s="50"/>
      <c r="DH544" s="50"/>
      <c r="DI544" s="50"/>
      <c r="DJ544" s="50"/>
      <c r="DK544" s="50"/>
      <c r="DL544" s="50"/>
      <c r="DM544" s="50"/>
      <c r="DN544" s="50"/>
      <c r="DO544" s="50"/>
      <c r="DP544" s="50"/>
      <c r="DQ544" s="50"/>
      <c r="DR544" s="50"/>
      <c r="DS544" s="50"/>
      <c r="DT544" s="50"/>
      <c r="DU544" s="50"/>
      <c r="DV544" s="50"/>
      <c r="DW544" s="50"/>
      <c r="DX544" s="50"/>
      <c r="DY544" s="50"/>
      <c r="DZ544" s="50"/>
      <c r="EA544" s="50"/>
      <c r="EB544" s="50"/>
      <c r="EC544" s="50"/>
      <c r="ED544" s="50"/>
      <c r="EE544" s="50"/>
      <c r="EF544" s="50"/>
      <c r="EG544" s="50"/>
      <c r="EH544" s="50"/>
      <c r="EI544" s="50"/>
      <c r="EJ544" s="50"/>
      <c r="EK544" s="50"/>
      <c r="EL544" s="50"/>
      <c r="EM544" s="50"/>
      <c r="EN544" s="50"/>
      <c r="EO544" s="50"/>
      <c r="EP544" s="50"/>
      <c r="EQ544" s="50"/>
      <c r="ER544" s="48"/>
      <c r="ES544" s="50"/>
    </row>
    <row r="545" spans="1:149" x14ac:dyDescent="0.15">
      <c r="A545" s="44" t="s">
        <v>838</v>
      </c>
      <c r="B545" s="44" t="s">
        <v>364</v>
      </c>
      <c r="C545" s="44" t="s">
        <v>577</v>
      </c>
      <c r="D545">
        <v>0</v>
      </c>
      <c r="E545" s="50">
        <f>[1]集計FORM!E545</f>
        <v>12722</v>
      </c>
      <c r="F545" s="50">
        <f>[1]集計FORM!F545</f>
        <v>425</v>
      </c>
      <c r="G545" s="50">
        <f>[1]集計FORM!L545</f>
        <v>501</v>
      </c>
      <c r="H545" s="50">
        <f>[1]集計FORM!R545</f>
        <v>516</v>
      </c>
      <c r="I545" s="50">
        <f>[1]集計FORM!X545</f>
        <v>519</v>
      </c>
      <c r="J545" s="50">
        <f>[1]集計FORM!AD545</f>
        <v>755</v>
      </c>
      <c r="K545" s="50">
        <f>[1]集計FORM!AJ545</f>
        <v>791</v>
      </c>
      <c r="L545" s="50">
        <f>[1]集計FORM!AP545</f>
        <v>764</v>
      </c>
      <c r="M545" s="50">
        <f>[1]集計FORM!AV545</f>
        <v>880</v>
      </c>
      <c r="N545" s="50">
        <f>[1]集計FORM!BB545</f>
        <v>880</v>
      </c>
      <c r="O545" s="50">
        <f>[1]集計FORM!BH545</f>
        <v>1165</v>
      </c>
      <c r="P545" s="50">
        <f>[1]集計FORM!BN545</f>
        <v>918</v>
      </c>
      <c r="Q545" s="50">
        <f>[1]集計FORM!BT545</f>
        <v>838</v>
      </c>
      <c r="R545" s="50">
        <f>[1]集計FORM!BZ545</f>
        <v>713</v>
      </c>
      <c r="S545" s="50">
        <f>[1]集計FORM!CF545</f>
        <v>711</v>
      </c>
      <c r="T545" s="50">
        <f>[1]集計FORM!CL545</f>
        <v>805</v>
      </c>
      <c r="U545" s="50">
        <f>[1]集計FORM!CR545</f>
        <v>606</v>
      </c>
      <c r="V545" s="50">
        <f>[1]集計FORM!CX545</f>
        <v>433</v>
      </c>
      <c r="W545" s="50">
        <f>[1]集計FORM!DD545</f>
        <v>302</v>
      </c>
      <c r="X545" s="50">
        <f>[1]集計FORM!DJ545</f>
        <v>150</v>
      </c>
      <c r="Y545" s="50">
        <f>[1]集計FORM!DP545</f>
        <v>40</v>
      </c>
      <c r="Z545" s="50">
        <f>[1]集計FORM!DV545</f>
        <v>10</v>
      </c>
      <c r="AA545" s="50">
        <f>[1]集計FORM!EB545</f>
        <v>0</v>
      </c>
      <c r="AB545" s="50">
        <f>[1]集計FORM!EH545</f>
        <v>0</v>
      </c>
      <c r="AC545" s="50">
        <f t="shared" si="8"/>
        <v>10</v>
      </c>
      <c r="AD545" s="50">
        <f>[1]集計FORM!EK545</f>
        <v>1442</v>
      </c>
      <c r="AE545" s="50">
        <f>[1]集計FORM!EL545</f>
        <v>8223</v>
      </c>
      <c r="AF545" s="50">
        <f>[1]集計FORM!EM545</f>
        <v>3057</v>
      </c>
      <c r="AG545" s="50">
        <f>[1]集計FORM!EO545</f>
        <v>11.3</v>
      </c>
      <c r="AH545" s="50">
        <f>[1]集計FORM!EP545</f>
        <v>64.599999999999994</v>
      </c>
      <c r="AI545" s="50">
        <f>[1]集計FORM!EQ545</f>
        <v>24</v>
      </c>
      <c r="AJ545" s="48">
        <f>[1]集計FORM!ER545</f>
        <v>45.5</v>
      </c>
      <c r="AK545" s="50">
        <f>[1]集計FORM!ES545</f>
        <v>104</v>
      </c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0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  <c r="CM545" s="50"/>
      <c r="CN545" s="50"/>
      <c r="CO545" s="50"/>
      <c r="CP545" s="50"/>
      <c r="CQ545" s="50"/>
      <c r="CR545" s="50"/>
      <c r="CS545" s="50"/>
      <c r="CT545" s="50"/>
      <c r="CU545" s="50"/>
      <c r="CV545" s="50"/>
      <c r="CW545" s="50"/>
      <c r="CX545" s="50"/>
      <c r="CY545" s="50"/>
      <c r="CZ545" s="50"/>
      <c r="DA545" s="50"/>
      <c r="DB545" s="50"/>
      <c r="DC545" s="50"/>
      <c r="DD545" s="50"/>
      <c r="DE545" s="50"/>
      <c r="DF545" s="50"/>
      <c r="DG545" s="50"/>
      <c r="DH545" s="50"/>
      <c r="DI545" s="50"/>
      <c r="DJ545" s="50"/>
      <c r="DK545" s="50"/>
      <c r="DL545" s="50"/>
      <c r="DM545" s="50"/>
      <c r="DN545" s="50"/>
      <c r="DO545" s="50"/>
      <c r="DP545" s="50"/>
      <c r="DQ545" s="50"/>
      <c r="DR545" s="50"/>
      <c r="DS545" s="50"/>
      <c r="DT545" s="50"/>
      <c r="DU545" s="50"/>
      <c r="DV545" s="50"/>
      <c r="DW545" s="50"/>
      <c r="DX545" s="50"/>
      <c r="DY545" s="50"/>
      <c r="DZ545" s="50"/>
      <c r="EA545" s="50"/>
      <c r="EB545" s="50"/>
      <c r="EC545" s="50"/>
      <c r="ED545" s="50"/>
      <c r="EE545" s="50"/>
      <c r="EF545" s="50"/>
      <c r="EG545" s="50"/>
      <c r="EH545" s="50"/>
      <c r="EI545" s="50"/>
      <c r="EJ545" s="50"/>
      <c r="EK545" s="50"/>
      <c r="EL545" s="50"/>
      <c r="EM545" s="50"/>
      <c r="EN545" s="50"/>
      <c r="EO545" s="50"/>
      <c r="EP545" s="50"/>
      <c r="EQ545" s="50"/>
      <c r="ER545" s="48"/>
      <c r="ES545" s="50"/>
    </row>
    <row r="546" spans="1:149" x14ac:dyDescent="0.15">
      <c r="A546" s="44" t="s">
        <v>838</v>
      </c>
      <c r="B546" s="44" t="s">
        <v>364</v>
      </c>
      <c r="C546" s="44" t="s">
        <v>577</v>
      </c>
      <c r="D546">
        <v>1</v>
      </c>
      <c r="E546" s="50">
        <f>[1]集計FORM!E546</f>
        <v>6155</v>
      </c>
      <c r="F546" s="50">
        <f>[1]集計FORM!F546</f>
        <v>230</v>
      </c>
      <c r="G546" s="50">
        <f>[1]集計FORM!L546</f>
        <v>263</v>
      </c>
      <c r="H546" s="50">
        <f>[1]集計FORM!R546</f>
        <v>253</v>
      </c>
      <c r="I546" s="50">
        <f>[1]集計FORM!X546</f>
        <v>262</v>
      </c>
      <c r="J546" s="50">
        <f>[1]集計FORM!AD546</f>
        <v>364</v>
      </c>
      <c r="K546" s="50">
        <f>[1]集計FORM!AJ546</f>
        <v>380</v>
      </c>
      <c r="L546" s="50">
        <f>[1]集計FORM!AP546</f>
        <v>370</v>
      </c>
      <c r="M546" s="50">
        <f>[1]集計FORM!AV546</f>
        <v>463</v>
      </c>
      <c r="N546" s="50">
        <f>[1]集計FORM!BB546</f>
        <v>427</v>
      </c>
      <c r="O546" s="50">
        <f>[1]集計FORM!BH546</f>
        <v>593</v>
      </c>
      <c r="P546" s="50">
        <f>[1]集計FORM!BN546</f>
        <v>464</v>
      </c>
      <c r="Q546" s="50">
        <f>[1]集計FORM!BT546</f>
        <v>410</v>
      </c>
      <c r="R546" s="50">
        <f>[1]集計FORM!BZ546</f>
        <v>346</v>
      </c>
      <c r="S546" s="50">
        <f>[1]集計FORM!CF546</f>
        <v>364</v>
      </c>
      <c r="T546" s="50">
        <f>[1]集計FORM!CL546</f>
        <v>385</v>
      </c>
      <c r="U546" s="50">
        <f>[1]集計FORM!CR546</f>
        <v>261</v>
      </c>
      <c r="V546" s="50">
        <f>[1]集計FORM!CX546</f>
        <v>178</v>
      </c>
      <c r="W546" s="50">
        <f>[1]集計FORM!DD546</f>
        <v>95</v>
      </c>
      <c r="X546" s="50">
        <f>[1]集計FORM!DJ546</f>
        <v>40</v>
      </c>
      <c r="Y546" s="50">
        <f>[1]集計FORM!DP546</f>
        <v>6</v>
      </c>
      <c r="Z546" s="50">
        <f>[1]集計FORM!DV546</f>
        <v>1</v>
      </c>
      <c r="AA546" s="50">
        <f>[1]集計FORM!EB546</f>
        <v>0</v>
      </c>
      <c r="AB546" s="50">
        <f>[1]集計FORM!EH546</f>
        <v>0</v>
      </c>
      <c r="AC546" s="50">
        <f t="shared" si="8"/>
        <v>1</v>
      </c>
      <c r="AD546" s="50">
        <f>[1]集計FORM!EK546</f>
        <v>746</v>
      </c>
      <c r="AE546" s="50">
        <f>[1]集計FORM!EL546</f>
        <v>4079</v>
      </c>
      <c r="AF546" s="50">
        <f>[1]集計FORM!EM546</f>
        <v>1330</v>
      </c>
      <c r="AG546" s="50">
        <f>[1]集計FORM!EO546</f>
        <v>12.1</v>
      </c>
      <c r="AH546" s="50">
        <f>[1]集計FORM!EP546</f>
        <v>66.3</v>
      </c>
      <c r="AI546" s="50">
        <f>[1]集計FORM!EQ546</f>
        <v>21.6</v>
      </c>
      <c r="AJ546" s="48">
        <f>[1]集計FORM!ER546</f>
        <v>44</v>
      </c>
      <c r="AK546" s="50">
        <f>[1]集計FORM!ES546</f>
        <v>0</v>
      </c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0"/>
      <c r="DA546" s="50"/>
      <c r="DB546" s="50"/>
      <c r="DC546" s="50"/>
      <c r="DD546" s="50"/>
      <c r="DE546" s="50"/>
      <c r="DF546" s="50"/>
      <c r="DG546" s="50"/>
      <c r="DH546" s="50"/>
      <c r="DI546" s="50"/>
      <c r="DJ546" s="50"/>
      <c r="DK546" s="50"/>
      <c r="DL546" s="50"/>
      <c r="DM546" s="50"/>
      <c r="DN546" s="50"/>
      <c r="DO546" s="50"/>
      <c r="DP546" s="50"/>
      <c r="DQ546" s="50"/>
      <c r="DR546" s="50"/>
      <c r="DS546" s="50"/>
      <c r="DT546" s="50"/>
      <c r="DU546" s="50"/>
      <c r="DV546" s="50"/>
      <c r="DW546" s="50"/>
      <c r="DX546" s="50"/>
      <c r="DY546" s="50"/>
      <c r="DZ546" s="50"/>
      <c r="EA546" s="50"/>
      <c r="EB546" s="50"/>
      <c r="EC546" s="50"/>
      <c r="ED546" s="50"/>
      <c r="EE546" s="50"/>
      <c r="EF546" s="50"/>
      <c r="EG546" s="50"/>
      <c r="EH546" s="50"/>
      <c r="EI546" s="50"/>
      <c r="EJ546" s="50"/>
      <c r="EK546" s="50"/>
      <c r="EL546" s="50"/>
      <c r="EM546" s="50"/>
      <c r="EN546" s="50"/>
      <c r="EO546" s="50"/>
      <c r="EP546" s="50"/>
      <c r="EQ546" s="50"/>
      <c r="ER546" s="48"/>
      <c r="ES546" s="50"/>
    </row>
    <row r="547" spans="1:149" x14ac:dyDescent="0.15">
      <c r="A547" s="44" t="s">
        <v>838</v>
      </c>
      <c r="B547" s="44" t="s">
        <v>364</v>
      </c>
      <c r="C547" s="44" t="s">
        <v>577</v>
      </c>
      <c r="D547">
        <v>2</v>
      </c>
      <c r="E547" s="50">
        <f>[1]集計FORM!E547</f>
        <v>6567</v>
      </c>
      <c r="F547" s="50">
        <f>[1]集計FORM!F547</f>
        <v>195</v>
      </c>
      <c r="G547" s="50">
        <f>[1]集計FORM!L547</f>
        <v>238</v>
      </c>
      <c r="H547" s="50">
        <f>[1]集計FORM!R547</f>
        <v>263</v>
      </c>
      <c r="I547" s="50">
        <f>[1]集計FORM!X547</f>
        <v>257</v>
      </c>
      <c r="J547" s="50">
        <f>[1]集計FORM!AD547</f>
        <v>391</v>
      </c>
      <c r="K547" s="50">
        <f>[1]集計FORM!AJ547</f>
        <v>411</v>
      </c>
      <c r="L547" s="50">
        <f>[1]集計FORM!AP547</f>
        <v>394</v>
      </c>
      <c r="M547" s="50">
        <f>[1]集計FORM!AV547</f>
        <v>417</v>
      </c>
      <c r="N547" s="50">
        <f>[1]集計FORM!BB547</f>
        <v>453</v>
      </c>
      <c r="O547" s="50">
        <f>[1]集計FORM!BH547</f>
        <v>572</v>
      </c>
      <c r="P547" s="50">
        <f>[1]集計FORM!BN547</f>
        <v>454</v>
      </c>
      <c r="Q547" s="50">
        <f>[1]集計FORM!BT547</f>
        <v>428</v>
      </c>
      <c r="R547" s="50">
        <f>[1]集計FORM!BZ547</f>
        <v>367</v>
      </c>
      <c r="S547" s="50">
        <f>[1]集計FORM!CF547</f>
        <v>347</v>
      </c>
      <c r="T547" s="50">
        <f>[1]集計FORM!CL547</f>
        <v>420</v>
      </c>
      <c r="U547" s="50">
        <f>[1]集計FORM!CR547</f>
        <v>345</v>
      </c>
      <c r="V547" s="50">
        <f>[1]集計FORM!CX547</f>
        <v>255</v>
      </c>
      <c r="W547" s="50">
        <f>[1]集計FORM!DD547</f>
        <v>207</v>
      </c>
      <c r="X547" s="50">
        <f>[1]集計FORM!DJ547</f>
        <v>110</v>
      </c>
      <c r="Y547" s="50">
        <f>[1]集計FORM!DP547</f>
        <v>34</v>
      </c>
      <c r="Z547" s="50">
        <f>[1]集計FORM!DV547</f>
        <v>9</v>
      </c>
      <c r="AA547" s="50">
        <f>[1]集計FORM!EB547</f>
        <v>0</v>
      </c>
      <c r="AB547" s="50">
        <f>[1]集計FORM!EH547</f>
        <v>0</v>
      </c>
      <c r="AC547" s="50">
        <f t="shared" si="8"/>
        <v>9</v>
      </c>
      <c r="AD547" s="50">
        <f>[1]集計FORM!EK547</f>
        <v>696</v>
      </c>
      <c r="AE547" s="50">
        <f>[1]集計FORM!EL547</f>
        <v>4144</v>
      </c>
      <c r="AF547" s="50">
        <f>[1]集計FORM!EM547</f>
        <v>1727</v>
      </c>
      <c r="AG547" s="50">
        <f>[1]集計FORM!EO547</f>
        <v>10.6</v>
      </c>
      <c r="AH547" s="50">
        <f>[1]集計FORM!EP547</f>
        <v>63.1</v>
      </c>
      <c r="AI547" s="50">
        <f>[1]集計FORM!EQ547</f>
        <v>26.3</v>
      </c>
      <c r="AJ547" s="48">
        <f>[1]集計FORM!ER547</f>
        <v>46.8</v>
      </c>
      <c r="AK547" s="50">
        <f>[1]集計FORM!ES547</f>
        <v>0</v>
      </c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0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0"/>
      <c r="DA547" s="50"/>
      <c r="DB547" s="50"/>
      <c r="DC547" s="50"/>
      <c r="DD547" s="50"/>
      <c r="DE547" s="50"/>
      <c r="DF547" s="50"/>
      <c r="DG547" s="50"/>
      <c r="DH547" s="50"/>
      <c r="DI547" s="50"/>
      <c r="DJ547" s="50"/>
      <c r="DK547" s="50"/>
      <c r="DL547" s="50"/>
      <c r="DM547" s="50"/>
      <c r="DN547" s="50"/>
      <c r="DO547" s="50"/>
      <c r="DP547" s="50"/>
      <c r="DQ547" s="50"/>
      <c r="DR547" s="50"/>
      <c r="DS547" s="50"/>
      <c r="DT547" s="50"/>
      <c r="DU547" s="50"/>
      <c r="DV547" s="50"/>
      <c r="DW547" s="50"/>
      <c r="DX547" s="50"/>
      <c r="DY547" s="50"/>
      <c r="DZ547" s="50"/>
      <c r="EA547" s="50"/>
      <c r="EB547" s="50"/>
      <c r="EC547" s="50"/>
      <c r="ED547" s="50"/>
      <c r="EE547" s="50"/>
      <c r="EF547" s="50"/>
      <c r="EG547" s="50"/>
      <c r="EH547" s="50"/>
      <c r="EI547" s="50"/>
      <c r="EJ547" s="50"/>
      <c r="EK547" s="50"/>
      <c r="EL547" s="50"/>
      <c r="EM547" s="50"/>
      <c r="EN547" s="50"/>
      <c r="EO547" s="50"/>
      <c r="EP547" s="50"/>
      <c r="EQ547" s="50"/>
      <c r="ER547" s="48"/>
      <c r="ES547" s="50"/>
    </row>
    <row r="548" spans="1:149" x14ac:dyDescent="0.15">
      <c r="A548" s="44" t="s">
        <v>839</v>
      </c>
      <c r="B548" s="44" t="s">
        <v>365</v>
      </c>
      <c r="C548" s="44" t="s">
        <v>578</v>
      </c>
      <c r="D548">
        <v>0</v>
      </c>
      <c r="E548" s="50">
        <f>[1]集計FORM!E548</f>
        <v>13316</v>
      </c>
      <c r="F548" s="50">
        <f>[1]集計FORM!F548</f>
        <v>457</v>
      </c>
      <c r="G548" s="50">
        <f>[1]集計FORM!L548</f>
        <v>505</v>
      </c>
      <c r="H548" s="50">
        <f>[1]集計FORM!R548</f>
        <v>500</v>
      </c>
      <c r="I548" s="50">
        <f>[1]集計FORM!X548</f>
        <v>493</v>
      </c>
      <c r="J548" s="50">
        <f>[1]集計FORM!AD548</f>
        <v>701</v>
      </c>
      <c r="K548" s="50">
        <f>[1]集計FORM!AJ548</f>
        <v>727</v>
      </c>
      <c r="L548" s="50">
        <f>[1]集計FORM!AP548</f>
        <v>731</v>
      </c>
      <c r="M548" s="50">
        <f>[1]集計FORM!AV548</f>
        <v>832</v>
      </c>
      <c r="N548" s="50">
        <f>[1]集計FORM!BB548</f>
        <v>1000</v>
      </c>
      <c r="O548" s="50">
        <f>[1]集計FORM!BH548</f>
        <v>1065</v>
      </c>
      <c r="P548" s="50">
        <f>[1]集計FORM!BN548</f>
        <v>1022</v>
      </c>
      <c r="Q548" s="50">
        <f>[1]集計FORM!BT548</f>
        <v>954</v>
      </c>
      <c r="R548" s="50">
        <f>[1]集計FORM!BZ548</f>
        <v>770</v>
      </c>
      <c r="S548" s="50">
        <f>[1]集計FORM!CF548</f>
        <v>864</v>
      </c>
      <c r="T548" s="50">
        <f>[1]集計FORM!CL548</f>
        <v>949</v>
      </c>
      <c r="U548" s="50">
        <f>[1]集計FORM!CR548</f>
        <v>684</v>
      </c>
      <c r="V548" s="50">
        <f>[1]集計FORM!CX548</f>
        <v>505</v>
      </c>
      <c r="W548" s="50">
        <f>[1]集計FORM!DD548</f>
        <v>354</v>
      </c>
      <c r="X548" s="50">
        <f>[1]集計FORM!DJ548</f>
        <v>151</v>
      </c>
      <c r="Y548" s="50">
        <f>[1]集計FORM!DP548</f>
        <v>44</v>
      </c>
      <c r="Z548" s="50">
        <f>[1]集計FORM!DV548</f>
        <v>8</v>
      </c>
      <c r="AA548" s="50">
        <f>[1]集計FORM!EB548</f>
        <v>0</v>
      </c>
      <c r="AB548" s="50">
        <f>[1]集計FORM!EH548</f>
        <v>0</v>
      </c>
      <c r="AC548" s="50">
        <f t="shared" si="8"/>
        <v>8</v>
      </c>
      <c r="AD548" s="50">
        <f>[1]集計FORM!EK548</f>
        <v>1462</v>
      </c>
      <c r="AE548" s="50">
        <f>[1]集計FORM!EL548</f>
        <v>8295</v>
      </c>
      <c r="AF548" s="50">
        <f>[1]集計FORM!EM548</f>
        <v>3559</v>
      </c>
      <c r="AG548" s="50">
        <f>[1]集計FORM!EO548</f>
        <v>11</v>
      </c>
      <c r="AH548" s="50">
        <f>[1]集計FORM!EP548</f>
        <v>62.3</v>
      </c>
      <c r="AI548" s="50">
        <f>[1]集計FORM!EQ548</f>
        <v>26.7</v>
      </c>
      <c r="AJ548" s="48">
        <f>[1]集計FORM!ER548</f>
        <v>46.9</v>
      </c>
      <c r="AK548" s="50">
        <f>[1]集計FORM!ES548</f>
        <v>101</v>
      </c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0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0"/>
      <c r="DA548" s="50"/>
      <c r="DB548" s="50"/>
      <c r="DC548" s="50"/>
      <c r="DD548" s="50"/>
      <c r="DE548" s="50"/>
      <c r="DF548" s="50"/>
      <c r="DG548" s="50"/>
      <c r="DH548" s="50"/>
      <c r="DI548" s="50"/>
      <c r="DJ548" s="50"/>
      <c r="DK548" s="50"/>
      <c r="DL548" s="50"/>
      <c r="DM548" s="50"/>
      <c r="DN548" s="50"/>
      <c r="DO548" s="50"/>
      <c r="DP548" s="50"/>
      <c r="DQ548" s="50"/>
      <c r="DR548" s="50"/>
      <c r="DS548" s="50"/>
      <c r="DT548" s="50"/>
      <c r="DU548" s="50"/>
      <c r="DV548" s="50"/>
      <c r="DW548" s="50"/>
      <c r="DX548" s="50"/>
      <c r="DY548" s="50"/>
      <c r="DZ548" s="50"/>
      <c r="EA548" s="50"/>
      <c r="EB548" s="50"/>
      <c r="EC548" s="50"/>
      <c r="ED548" s="50"/>
      <c r="EE548" s="50"/>
      <c r="EF548" s="50"/>
      <c r="EG548" s="50"/>
      <c r="EH548" s="50"/>
      <c r="EI548" s="50"/>
      <c r="EJ548" s="50"/>
      <c r="EK548" s="50"/>
      <c r="EL548" s="50"/>
      <c r="EM548" s="50"/>
      <c r="EN548" s="50"/>
      <c r="EO548" s="50"/>
      <c r="EP548" s="50"/>
      <c r="EQ548" s="50"/>
      <c r="ER548" s="48"/>
      <c r="ES548" s="50"/>
    </row>
    <row r="549" spans="1:149" x14ac:dyDescent="0.15">
      <c r="A549" s="44" t="s">
        <v>839</v>
      </c>
      <c r="B549" s="44" t="s">
        <v>365</v>
      </c>
      <c r="C549" s="44" t="s">
        <v>578</v>
      </c>
      <c r="D549">
        <v>1</v>
      </c>
      <c r="E549" s="50">
        <f>[1]集計FORM!E549</f>
        <v>6303</v>
      </c>
      <c r="F549" s="50">
        <f>[1]集計FORM!F549</f>
        <v>237</v>
      </c>
      <c r="G549" s="50">
        <f>[1]集計FORM!L549</f>
        <v>232</v>
      </c>
      <c r="H549" s="50">
        <f>[1]集計FORM!R549</f>
        <v>230</v>
      </c>
      <c r="I549" s="50">
        <f>[1]集計FORM!X549</f>
        <v>265</v>
      </c>
      <c r="J549" s="50">
        <f>[1]集計FORM!AD549</f>
        <v>342</v>
      </c>
      <c r="K549" s="50">
        <f>[1]集計FORM!AJ549</f>
        <v>338</v>
      </c>
      <c r="L549" s="50">
        <f>[1]集計FORM!AP549</f>
        <v>366</v>
      </c>
      <c r="M549" s="50">
        <f>[1]集計FORM!AV549</f>
        <v>407</v>
      </c>
      <c r="N549" s="50">
        <f>[1]集計FORM!BB549</f>
        <v>490</v>
      </c>
      <c r="O549" s="50">
        <f>[1]集計FORM!BH549</f>
        <v>524</v>
      </c>
      <c r="P549" s="50">
        <f>[1]集計FORM!BN549</f>
        <v>518</v>
      </c>
      <c r="Q549" s="50">
        <f>[1]集計FORM!BT549</f>
        <v>469</v>
      </c>
      <c r="R549" s="50">
        <f>[1]集計FORM!BZ549</f>
        <v>383</v>
      </c>
      <c r="S549" s="50">
        <f>[1]集計FORM!CF549</f>
        <v>431</v>
      </c>
      <c r="T549" s="50">
        <f>[1]集計FORM!CL549</f>
        <v>437</v>
      </c>
      <c r="U549" s="50">
        <f>[1]集計FORM!CR549</f>
        <v>280</v>
      </c>
      <c r="V549" s="50">
        <f>[1]集計FORM!CX549</f>
        <v>196</v>
      </c>
      <c r="W549" s="50">
        <f>[1]集計FORM!DD549</f>
        <v>108</v>
      </c>
      <c r="X549" s="50">
        <f>[1]集計FORM!DJ549</f>
        <v>41</v>
      </c>
      <c r="Y549" s="50">
        <f>[1]集計FORM!DP549</f>
        <v>8</v>
      </c>
      <c r="Z549" s="50">
        <f>[1]集計FORM!DV549</f>
        <v>1</v>
      </c>
      <c r="AA549" s="50">
        <f>[1]集計FORM!EB549</f>
        <v>0</v>
      </c>
      <c r="AB549" s="50">
        <f>[1]集計FORM!EH549</f>
        <v>0</v>
      </c>
      <c r="AC549" s="50">
        <f t="shared" si="8"/>
        <v>1</v>
      </c>
      <c r="AD549" s="50">
        <f>[1]集計FORM!EK549</f>
        <v>699</v>
      </c>
      <c r="AE549" s="50">
        <f>[1]集計FORM!EL549</f>
        <v>4102</v>
      </c>
      <c r="AF549" s="50">
        <f>[1]集計FORM!EM549</f>
        <v>1502</v>
      </c>
      <c r="AG549" s="50">
        <f>[1]集計FORM!EO549</f>
        <v>11.1</v>
      </c>
      <c r="AH549" s="50">
        <f>[1]集計FORM!EP549</f>
        <v>65.099999999999994</v>
      </c>
      <c r="AI549" s="50">
        <f>[1]集計FORM!EQ549</f>
        <v>23.8</v>
      </c>
      <c r="AJ549" s="48">
        <f>[1]集計FORM!ER549</f>
        <v>45.6</v>
      </c>
      <c r="AK549" s="50">
        <f>[1]集計FORM!ES549</f>
        <v>0</v>
      </c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0"/>
      <c r="BR549" s="50"/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0"/>
      <c r="CU549" s="50"/>
      <c r="CV549" s="50"/>
      <c r="CW549" s="50"/>
      <c r="CX549" s="50"/>
      <c r="CY549" s="50"/>
      <c r="CZ549" s="50"/>
      <c r="DA549" s="50"/>
      <c r="DB549" s="50"/>
      <c r="DC549" s="50"/>
      <c r="DD549" s="50"/>
      <c r="DE549" s="50"/>
      <c r="DF549" s="50"/>
      <c r="DG549" s="50"/>
      <c r="DH549" s="50"/>
      <c r="DI549" s="50"/>
      <c r="DJ549" s="50"/>
      <c r="DK549" s="50"/>
      <c r="DL549" s="50"/>
      <c r="DM549" s="50"/>
      <c r="DN549" s="50"/>
      <c r="DO549" s="50"/>
      <c r="DP549" s="50"/>
      <c r="DQ549" s="50"/>
      <c r="DR549" s="50"/>
      <c r="DS549" s="50"/>
      <c r="DT549" s="50"/>
      <c r="DU549" s="50"/>
      <c r="DV549" s="50"/>
      <c r="DW549" s="50"/>
      <c r="DX549" s="50"/>
      <c r="DY549" s="50"/>
      <c r="DZ549" s="50"/>
      <c r="EA549" s="50"/>
      <c r="EB549" s="50"/>
      <c r="EC549" s="50"/>
      <c r="ED549" s="50"/>
      <c r="EE549" s="50"/>
      <c r="EF549" s="50"/>
      <c r="EG549" s="50"/>
      <c r="EH549" s="50"/>
      <c r="EI549" s="50"/>
      <c r="EJ549" s="50"/>
      <c r="EK549" s="50"/>
      <c r="EL549" s="50"/>
      <c r="EM549" s="50"/>
      <c r="EN549" s="50"/>
      <c r="EO549" s="50"/>
      <c r="EP549" s="50"/>
      <c r="EQ549" s="50"/>
      <c r="ER549" s="48"/>
      <c r="ES549" s="50"/>
    </row>
    <row r="550" spans="1:149" x14ac:dyDescent="0.15">
      <c r="A550" s="44" t="s">
        <v>839</v>
      </c>
      <c r="B550" s="44" t="s">
        <v>365</v>
      </c>
      <c r="C550" s="44" t="s">
        <v>578</v>
      </c>
      <c r="D550">
        <v>2</v>
      </c>
      <c r="E550" s="50">
        <f>[1]集計FORM!E550</f>
        <v>7013</v>
      </c>
      <c r="F550" s="50">
        <f>[1]集計FORM!F550</f>
        <v>220</v>
      </c>
      <c r="G550" s="50">
        <f>[1]集計FORM!L550</f>
        <v>273</v>
      </c>
      <c r="H550" s="50">
        <f>[1]集計FORM!R550</f>
        <v>270</v>
      </c>
      <c r="I550" s="50">
        <f>[1]集計FORM!X550</f>
        <v>228</v>
      </c>
      <c r="J550" s="50">
        <f>[1]集計FORM!AD550</f>
        <v>359</v>
      </c>
      <c r="K550" s="50">
        <f>[1]集計FORM!AJ550</f>
        <v>389</v>
      </c>
      <c r="L550" s="50">
        <f>[1]集計FORM!AP550</f>
        <v>365</v>
      </c>
      <c r="M550" s="50">
        <f>[1]集計FORM!AV550</f>
        <v>425</v>
      </c>
      <c r="N550" s="50">
        <f>[1]集計FORM!BB550</f>
        <v>510</v>
      </c>
      <c r="O550" s="50">
        <f>[1]集計FORM!BH550</f>
        <v>541</v>
      </c>
      <c r="P550" s="50">
        <f>[1]集計FORM!BN550</f>
        <v>504</v>
      </c>
      <c r="Q550" s="50">
        <f>[1]集計FORM!BT550</f>
        <v>485</v>
      </c>
      <c r="R550" s="50">
        <f>[1]集計FORM!BZ550</f>
        <v>387</v>
      </c>
      <c r="S550" s="50">
        <f>[1]集計FORM!CF550</f>
        <v>433</v>
      </c>
      <c r="T550" s="50">
        <f>[1]集計FORM!CL550</f>
        <v>512</v>
      </c>
      <c r="U550" s="50">
        <f>[1]集計FORM!CR550</f>
        <v>404</v>
      </c>
      <c r="V550" s="50">
        <f>[1]集計FORM!CX550</f>
        <v>309</v>
      </c>
      <c r="W550" s="50">
        <f>[1]集計FORM!DD550</f>
        <v>246</v>
      </c>
      <c r="X550" s="50">
        <f>[1]集計FORM!DJ550</f>
        <v>110</v>
      </c>
      <c r="Y550" s="50">
        <f>[1]集計FORM!DP550</f>
        <v>36</v>
      </c>
      <c r="Z550" s="50">
        <f>[1]集計FORM!DV550</f>
        <v>7</v>
      </c>
      <c r="AA550" s="50">
        <f>[1]集計FORM!EB550</f>
        <v>0</v>
      </c>
      <c r="AB550" s="50">
        <f>[1]集計FORM!EH550</f>
        <v>0</v>
      </c>
      <c r="AC550" s="50">
        <f t="shared" si="8"/>
        <v>7</v>
      </c>
      <c r="AD550" s="50">
        <f>[1]集計FORM!EK550</f>
        <v>763</v>
      </c>
      <c r="AE550" s="50">
        <f>[1]集計FORM!EL550</f>
        <v>4193</v>
      </c>
      <c r="AF550" s="50">
        <f>[1]集計FORM!EM550</f>
        <v>2057</v>
      </c>
      <c r="AG550" s="50">
        <f>[1]集計FORM!EO550</f>
        <v>10.9</v>
      </c>
      <c r="AH550" s="50">
        <f>[1]集計FORM!EP550</f>
        <v>59.8</v>
      </c>
      <c r="AI550" s="50">
        <f>[1]集計FORM!EQ550</f>
        <v>29.3</v>
      </c>
      <c r="AJ550" s="48">
        <f>[1]集計FORM!ER550</f>
        <v>48.2</v>
      </c>
      <c r="AK550" s="50">
        <f>[1]集計FORM!ES550</f>
        <v>0</v>
      </c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0"/>
      <c r="BR550" s="50"/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0"/>
      <c r="CU550" s="50"/>
      <c r="CV550" s="50"/>
      <c r="CW550" s="50"/>
      <c r="CX550" s="50"/>
      <c r="CY550" s="50"/>
      <c r="CZ550" s="50"/>
      <c r="DA550" s="50"/>
      <c r="DB550" s="50"/>
      <c r="DC550" s="50"/>
      <c r="DD550" s="50"/>
      <c r="DE550" s="50"/>
      <c r="DF550" s="50"/>
      <c r="DG550" s="50"/>
      <c r="DH550" s="50"/>
      <c r="DI550" s="50"/>
      <c r="DJ550" s="50"/>
      <c r="DK550" s="50"/>
      <c r="DL550" s="50"/>
      <c r="DM550" s="50"/>
      <c r="DN550" s="50"/>
      <c r="DO550" s="50"/>
      <c r="DP550" s="50"/>
      <c r="DQ550" s="50"/>
      <c r="DR550" s="50"/>
      <c r="DS550" s="50"/>
      <c r="DT550" s="50"/>
      <c r="DU550" s="50"/>
      <c r="DV550" s="50"/>
      <c r="DW550" s="50"/>
      <c r="DX550" s="50"/>
      <c r="DY550" s="50"/>
      <c r="DZ550" s="50"/>
      <c r="EA550" s="50"/>
      <c r="EB550" s="50"/>
      <c r="EC550" s="50"/>
      <c r="ED550" s="50"/>
      <c r="EE550" s="50"/>
      <c r="EF550" s="50"/>
      <c r="EG550" s="50"/>
      <c r="EH550" s="50"/>
      <c r="EI550" s="50"/>
      <c r="EJ550" s="50"/>
      <c r="EK550" s="50"/>
      <c r="EL550" s="50"/>
      <c r="EM550" s="50"/>
      <c r="EN550" s="50"/>
      <c r="EO550" s="50"/>
      <c r="EP550" s="50"/>
      <c r="EQ550" s="50"/>
      <c r="ER550" s="48"/>
      <c r="ES550" s="50"/>
    </row>
    <row r="551" spans="1:149" x14ac:dyDescent="0.15">
      <c r="A551" s="44" t="s">
        <v>840</v>
      </c>
      <c r="B551" s="44" t="s">
        <v>366</v>
      </c>
      <c r="C551" s="44" t="s">
        <v>579</v>
      </c>
      <c r="D551">
        <v>0</v>
      </c>
      <c r="E551" s="50">
        <f>[1]集計FORM!E551</f>
        <v>10515</v>
      </c>
      <c r="F551" s="50">
        <f>[1]集計FORM!F551</f>
        <v>417</v>
      </c>
      <c r="G551" s="50">
        <f>[1]集計FORM!L551</f>
        <v>317</v>
      </c>
      <c r="H551" s="50">
        <f>[1]集計FORM!R551</f>
        <v>352</v>
      </c>
      <c r="I551" s="50">
        <f>[1]集計FORM!X551</f>
        <v>393</v>
      </c>
      <c r="J551" s="50">
        <f>[1]集計FORM!AD551</f>
        <v>798</v>
      </c>
      <c r="K551" s="50">
        <f>[1]集計FORM!AJ551</f>
        <v>1076</v>
      </c>
      <c r="L551" s="50">
        <f>[1]集計FORM!AP551</f>
        <v>944</v>
      </c>
      <c r="M551" s="50">
        <f>[1]集計FORM!AV551</f>
        <v>759</v>
      </c>
      <c r="N551" s="50">
        <f>[1]集計FORM!BB551</f>
        <v>783</v>
      </c>
      <c r="O551" s="50">
        <f>[1]集計FORM!BH551</f>
        <v>849</v>
      </c>
      <c r="P551" s="50">
        <f>[1]集計FORM!BN551</f>
        <v>742</v>
      </c>
      <c r="Q551" s="50">
        <f>[1]集計FORM!BT551</f>
        <v>595</v>
      </c>
      <c r="R551" s="50">
        <f>[1]集計FORM!BZ551</f>
        <v>482</v>
      </c>
      <c r="S551" s="50">
        <f>[1]集計FORM!CF551</f>
        <v>502</v>
      </c>
      <c r="T551" s="50">
        <f>[1]集計FORM!CL551</f>
        <v>531</v>
      </c>
      <c r="U551" s="50">
        <f>[1]集計FORM!CR551</f>
        <v>397</v>
      </c>
      <c r="V551" s="50">
        <f>[1]集計FORM!CX551</f>
        <v>251</v>
      </c>
      <c r="W551" s="50">
        <f>[1]集計FORM!DD551</f>
        <v>187</v>
      </c>
      <c r="X551" s="50">
        <f>[1]集計FORM!DJ551</f>
        <v>101</v>
      </c>
      <c r="Y551" s="50">
        <f>[1]集計FORM!DP551</f>
        <v>32</v>
      </c>
      <c r="Z551" s="50">
        <f>[1]集計FORM!DV551</f>
        <v>6</v>
      </c>
      <c r="AA551" s="50">
        <f>[1]集計FORM!EB551</f>
        <v>1</v>
      </c>
      <c r="AB551" s="50">
        <f>[1]集計FORM!EH551</f>
        <v>0</v>
      </c>
      <c r="AC551" s="50">
        <f t="shared" si="8"/>
        <v>7</v>
      </c>
      <c r="AD551" s="50">
        <f>[1]集計FORM!EK551</f>
        <v>1086</v>
      </c>
      <c r="AE551" s="50">
        <f>[1]集計FORM!EL551</f>
        <v>7421</v>
      </c>
      <c r="AF551" s="50">
        <f>[1]集計FORM!EM551</f>
        <v>2008</v>
      </c>
      <c r="AG551" s="50">
        <f>[1]集計FORM!EO551</f>
        <v>10.3</v>
      </c>
      <c r="AH551" s="50">
        <f>[1]集計FORM!EP551</f>
        <v>70.599999999999994</v>
      </c>
      <c r="AI551" s="50">
        <f>[1]集計FORM!EQ551</f>
        <v>19.100000000000001</v>
      </c>
      <c r="AJ551" s="48">
        <f>[1]集計FORM!ER551</f>
        <v>42.4</v>
      </c>
      <c r="AK551" s="50">
        <f>[1]集計FORM!ES551</f>
        <v>106</v>
      </c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0"/>
      <c r="BR551" s="50"/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0"/>
      <c r="CU551" s="50"/>
      <c r="CV551" s="50"/>
      <c r="CW551" s="50"/>
      <c r="CX551" s="50"/>
      <c r="CY551" s="50"/>
      <c r="CZ551" s="50"/>
      <c r="DA551" s="50"/>
      <c r="DB551" s="50"/>
      <c r="DC551" s="50"/>
      <c r="DD551" s="50"/>
      <c r="DE551" s="50"/>
      <c r="DF551" s="50"/>
      <c r="DG551" s="50"/>
      <c r="DH551" s="50"/>
      <c r="DI551" s="50"/>
      <c r="DJ551" s="50"/>
      <c r="DK551" s="50"/>
      <c r="DL551" s="50"/>
      <c r="DM551" s="50"/>
      <c r="DN551" s="50"/>
      <c r="DO551" s="50"/>
      <c r="DP551" s="50"/>
      <c r="DQ551" s="50"/>
      <c r="DR551" s="50"/>
      <c r="DS551" s="50"/>
      <c r="DT551" s="50"/>
      <c r="DU551" s="50"/>
      <c r="DV551" s="50"/>
      <c r="DW551" s="50"/>
      <c r="DX551" s="50"/>
      <c r="DY551" s="50"/>
      <c r="DZ551" s="50"/>
      <c r="EA551" s="50"/>
      <c r="EB551" s="50"/>
      <c r="EC551" s="50"/>
      <c r="ED551" s="50"/>
      <c r="EE551" s="50"/>
      <c r="EF551" s="50"/>
      <c r="EG551" s="50"/>
      <c r="EH551" s="50"/>
      <c r="EI551" s="50"/>
      <c r="EJ551" s="50"/>
      <c r="EK551" s="50"/>
      <c r="EL551" s="50"/>
      <c r="EM551" s="50"/>
      <c r="EN551" s="50"/>
      <c r="EO551" s="50"/>
      <c r="EP551" s="50"/>
      <c r="EQ551" s="50"/>
      <c r="ER551" s="48"/>
      <c r="ES551" s="50"/>
    </row>
    <row r="552" spans="1:149" x14ac:dyDescent="0.15">
      <c r="A552" s="44" t="s">
        <v>840</v>
      </c>
      <c r="B552" s="44" t="s">
        <v>366</v>
      </c>
      <c r="C552" s="44" t="s">
        <v>579</v>
      </c>
      <c r="D552">
        <v>1</v>
      </c>
      <c r="E552" s="50">
        <f>[1]集計FORM!E552</f>
        <v>5419</v>
      </c>
      <c r="F552" s="50">
        <f>[1]集計FORM!F552</f>
        <v>221</v>
      </c>
      <c r="G552" s="50">
        <f>[1]集計FORM!L552</f>
        <v>161</v>
      </c>
      <c r="H552" s="50">
        <f>[1]集計FORM!R552</f>
        <v>184</v>
      </c>
      <c r="I552" s="50">
        <f>[1]集計FORM!X552</f>
        <v>206</v>
      </c>
      <c r="J552" s="50">
        <f>[1]集計FORM!AD552</f>
        <v>413</v>
      </c>
      <c r="K552" s="50">
        <f>[1]集計FORM!AJ552</f>
        <v>567</v>
      </c>
      <c r="L552" s="50">
        <f>[1]集計FORM!AP552</f>
        <v>509</v>
      </c>
      <c r="M552" s="50">
        <f>[1]集計FORM!AV552</f>
        <v>414</v>
      </c>
      <c r="N552" s="50">
        <f>[1]集計FORM!BB552</f>
        <v>417</v>
      </c>
      <c r="O552" s="50">
        <f>[1]集計FORM!BH552</f>
        <v>507</v>
      </c>
      <c r="P552" s="50">
        <f>[1]集計FORM!BN552</f>
        <v>396</v>
      </c>
      <c r="Q552" s="50">
        <f>[1]集計FORM!BT552</f>
        <v>318</v>
      </c>
      <c r="R552" s="50">
        <f>[1]集計FORM!BZ552</f>
        <v>253</v>
      </c>
      <c r="S552" s="50">
        <f>[1]集計FORM!CF552</f>
        <v>236</v>
      </c>
      <c r="T552" s="50">
        <f>[1]集計FORM!CL552</f>
        <v>259</v>
      </c>
      <c r="U552" s="50">
        <f>[1]集計FORM!CR552</f>
        <v>176</v>
      </c>
      <c r="V552" s="50">
        <f>[1]集計FORM!CX552</f>
        <v>96</v>
      </c>
      <c r="W552" s="50">
        <f>[1]集計FORM!DD552</f>
        <v>57</v>
      </c>
      <c r="X552" s="50">
        <f>[1]集計FORM!DJ552</f>
        <v>24</v>
      </c>
      <c r="Y552" s="50">
        <f>[1]集計FORM!DP552</f>
        <v>3</v>
      </c>
      <c r="Z552" s="50">
        <f>[1]集計FORM!DV552</f>
        <v>2</v>
      </c>
      <c r="AA552" s="50">
        <f>[1]集計FORM!EB552</f>
        <v>0</v>
      </c>
      <c r="AB552" s="50">
        <f>[1]集計FORM!EH552</f>
        <v>0</v>
      </c>
      <c r="AC552" s="50">
        <f t="shared" si="8"/>
        <v>2</v>
      </c>
      <c r="AD552" s="50">
        <f>[1]集計FORM!EK552</f>
        <v>566</v>
      </c>
      <c r="AE552" s="50">
        <f>[1]集計FORM!EL552</f>
        <v>4000</v>
      </c>
      <c r="AF552" s="50">
        <f>[1]集計FORM!EM552</f>
        <v>853</v>
      </c>
      <c r="AG552" s="50">
        <f>[1]集計FORM!EO552</f>
        <v>10.4</v>
      </c>
      <c r="AH552" s="50">
        <f>[1]集計FORM!EP552</f>
        <v>73.8</v>
      </c>
      <c r="AI552" s="50">
        <f>[1]集計FORM!EQ552</f>
        <v>15.7</v>
      </c>
      <c r="AJ552" s="48">
        <f>[1]集計FORM!ER552</f>
        <v>41</v>
      </c>
      <c r="AK552" s="50">
        <f>[1]集計FORM!ES552</f>
        <v>0</v>
      </c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0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  <c r="CM552" s="50"/>
      <c r="CN552" s="50"/>
      <c r="CO552" s="50"/>
      <c r="CP552" s="50"/>
      <c r="CQ552" s="50"/>
      <c r="CR552" s="50"/>
      <c r="CS552" s="50"/>
      <c r="CT552" s="50"/>
      <c r="CU552" s="50"/>
      <c r="CV552" s="50"/>
      <c r="CW552" s="50"/>
      <c r="CX552" s="50"/>
      <c r="CY552" s="50"/>
      <c r="CZ552" s="50"/>
      <c r="DA552" s="50"/>
      <c r="DB552" s="50"/>
      <c r="DC552" s="50"/>
      <c r="DD552" s="50"/>
      <c r="DE552" s="50"/>
      <c r="DF552" s="50"/>
      <c r="DG552" s="50"/>
      <c r="DH552" s="50"/>
      <c r="DI552" s="50"/>
      <c r="DJ552" s="50"/>
      <c r="DK552" s="50"/>
      <c r="DL552" s="50"/>
      <c r="DM552" s="50"/>
      <c r="DN552" s="50"/>
      <c r="DO552" s="50"/>
      <c r="DP552" s="50"/>
      <c r="DQ552" s="50"/>
      <c r="DR552" s="50"/>
      <c r="DS552" s="50"/>
      <c r="DT552" s="50"/>
      <c r="DU552" s="50"/>
      <c r="DV552" s="50"/>
      <c r="DW552" s="50"/>
      <c r="DX552" s="50"/>
      <c r="DY552" s="50"/>
      <c r="DZ552" s="50"/>
      <c r="EA552" s="50"/>
      <c r="EB552" s="50"/>
      <c r="EC552" s="50"/>
      <c r="ED552" s="50"/>
      <c r="EE552" s="50"/>
      <c r="EF552" s="50"/>
      <c r="EG552" s="50"/>
      <c r="EH552" s="50"/>
      <c r="EI552" s="50"/>
      <c r="EJ552" s="50"/>
      <c r="EK552" s="50"/>
      <c r="EL552" s="50"/>
      <c r="EM552" s="50"/>
      <c r="EN552" s="50"/>
      <c r="EO552" s="50"/>
      <c r="EP552" s="50"/>
      <c r="EQ552" s="50"/>
      <c r="ER552" s="48"/>
      <c r="ES552" s="50"/>
    </row>
    <row r="553" spans="1:149" x14ac:dyDescent="0.15">
      <c r="A553" s="44" t="s">
        <v>840</v>
      </c>
      <c r="B553" s="44" t="s">
        <v>366</v>
      </c>
      <c r="C553" s="44" t="s">
        <v>579</v>
      </c>
      <c r="D553">
        <v>2</v>
      </c>
      <c r="E553" s="50">
        <f>[1]集計FORM!E553</f>
        <v>5096</v>
      </c>
      <c r="F553" s="50">
        <f>[1]集計FORM!F553</f>
        <v>196</v>
      </c>
      <c r="G553" s="50">
        <f>[1]集計FORM!L553</f>
        <v>156</v>
      </c>
      <c r="H553" s="50">
        <f>[1]集計FORM!R553</f>
        <v>168</v>
      </c>
      <c r="I553" s="50">
        <f>[1]集計FORM!X553</f>
        <v>187</v>
      </c>
      <c r="J553" s="50">
        <f>[1]集計FORM!AD553</f>
        <v>385</v>
      </c>
      <c r="K553" s="50">
        <f>[1]集計FORM!AJ553</f>
        <v>509</v>
      </c>
      <c r="L553" s="50">
        <f>[1]集計FORM!AP553</f>
        <v>435</v>
      </c>
      <c r="M553" s="50">
        <f>[1]集計FORM!AV553</f>
        <v>345</v>
      </c>
      <c r="N553" s="50">
        <f>[1]集計FORM!BB553</f>
        <v>366</v>
      </c>
      <c r="O553" s="50">
        <f>[1]集計FORM!BH553</f>
        <v>342</v>
      </c>
      <c r="P553" s="50">
        <f>[1]集計FORM!BN553</f>
        <v>346</v>
      </c>
      <c r="Q553" s="50">
        <f>[1]集計FORM!BT553</f>
        <v>277</v>
      </c>
      <c r="R553" s="50">
        <f>[1]集計FORM!BZ553</f>
        <v>229</v>
      </c>
      <c r="S553" s="50">
        <f>[1]集計FORM!CF553</f>
        <v>266</v>
      </c>
      <c r="T553" s="50">
        <f>[1]集計FORM!CL553</f>
        <v>272</v>
      </c>
      <c r="U553" s="50">
        <f>[1]集計FORM!CR553</f>
        <v>221</v>
      </c>
      <c r="V553" s="50">
        <f>[1]集計FORM!CX553</f>
        <v>155</v>
      </c>
      <c r="W553" s="50">
        <f>[1]集計FORM!DD553</f>
        <v>130</v>
      </c>
      <c r="X553" s="50">
        <f>[1]集計FORM!DJ553</f>
        <v>77</v>
      </c>
      <c r="Y553" s="50">
        <f>[1]集計FORM!DP553</f>
        <v>29</v>
      </c>
      <c r="Z553" s="50">
        <f>[1]集計FORM!DV553</f>
        <v>4</v>
      </c>
      <c r="AA553" s="50">
        <f>[1]集計FORM!EB553</f>
        <v>1</v>
      </c>
      <c r="AB553" s="50">
        <f>[1]集計FORM!EH553</f>
        <v>0</v>
      </c>
      <c r="AC553" s="50">
        <f t="shared" si="8"/>
        <v>5</v>
      </c>
      <c r="AD553" s="50">
        <f>[1]集計FORM!EK553</f>
        <v>520</v>
      </c>
      <c r="AE553" s="50">
        <f>[1]集計FORM!EL553</f>
        <v>3421</v>
      </c>
      <c r="AF553" s="50">
        <f>[1]集計FORM!EM553</f>
        <v>1155</v>
      </c>
      <c r="AG553" s="50">
        <f>[1]集計FORM!EO553</f>
        <v>10.199999999999999</v>
      </c>
      <c r="AH553" s="50">
        <f>[1]集計FORM!EP553</f>
        <v>67.099999999999994</v>
      </c>
      <c r="AI553" s="50">
        <f>[1]集計FORM!EQ553</f>
        <v>22.7</v>
      </c>
      <c r="AJ553" s="48">
        <f>[1]集計FORM!ER553</f>
        <v>43.9</v>
      </c>
      <c r="AK553" s="50">
        <f>[1]集計FORM!ES553</f>
        <v>0</v>
      </c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0"/>
      <c r="BR553" s="50"/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  <c r="CM553" s="50"/>
      <c r="CN553" s="50"/>
      <c r="CO553" s="50"/>
      <c r="CP553" s="50"/>
      <c r="CQ553" s="50"/>
      <c r="CR553" s="50"/>
      <c r="CS553" s="50"/>
      <c r="CT553" s="50"/>
      <c r="CU553" s="50"/>
      <c r="CV553" s="50"/>
      <c r="CW553" s="50"/>
      <c r="CX553" s="50"/>
      <c r="CY553" s="50"/>
      <c r="CZ553" s="50"/>
      <c r="DA553" s="50"/>
      <c r="DB553" s="50"/>
      <c r="DC553" s="50"/>
      <c r="DD553" s="50"/>
      <c r="DE553" s="50"/>
      <c r="DF553" s="50"/>
      <c r="DG553" s="50"/>
      <c r="DH553" s="50"/>
      <c r="DI553" s="50"/>
      <c r="DJ553" s="50"/>
      <c r="DK553" s="50"/>
      <c r="DL553" s="50"/>
      <c r="DM553" s="50"/>
      <c r="DN553" s="50"/>
      <c r="DO553" s="50"/>
      <c r="DP553" s="50"/>
      <c r="DQ553" s="50"/>
      <c r="DR553" s="50"/>
      <c r="DS553" s="50"/>
      <c r="DT553" s="50"/>
      <c r="DU553" s="50"/>
      <c r="DV553" s="50"/>
      <c r="DW553" s="50"/>
      <c r="DX553" s="50"/>
      <c r="DY553" s="50"/>
      <c r="DZ553" s="50"/>
      <c r="EA553" s="50"/>
      <c r="EB553" s="50"/>
      <c r="EC553" s="50"/>
      <c r="ED553" s="50"/>
      <c r="EE553" s="50"/>
      <c r="EF553" s="50"/>
      <c r="EG553" s="50"/>
      <c r="EH553" s="50"/>
      <c r="EI553" s="50"/>
      <c r="EJ553" s="50"/>
      <c r="EK553" s="50"/>
      <c r="EL553" s="50"/>
      <c r="EM553" s="50"/>
      <c r="EN553" s="50"/>
      <c r="EO553" s="50"/>
      <c r="EP553" s="50"/>
      <c r="EQ553" s="50"/>
      <c r="ER553" s="48"/>
      <c r="ES553" s="50"/>
    </row>
    <row r="554" spans="1:149" x14ac:dyDescent="0.15">
      <c r="A554" s="44" t="s">
        <v>841</v>
      </c>
      <c r="B554" s="44" t="s">
        <v>367</v>
      </c>
      <c r="C554" s="44" t="s">
        <v>580</v>
      </c>
      <c r="D554">
        <v>0</v>
      </c>
      <c r="E554" s="50">
        <f>[1]集計FORM!E554</f>
        <v>29361</v>
      </c>
      <c r="F554" s="50">
        <f>[1]集計FORM!F554</f>
        <v>1155</v>
      </c>
      <c r="G554" s="50">
        <f>[1]集計FORM!L554</f>
        <v>1225</v>
      </c>
      <c r="H554" s="50">
        <f>[1]集計FORM!R554</f>
        <v>1313</v>
      </c>
      <c r="I554" s="50">
        <f>[1]集計FORM!X554</f>
        <v>1372</v>
      </c>
      <c r="J554" s="50">
        <f>[1]集計FORM!AD554</f>
        <v>1554</v>
      </c>
      <c r="K554" s="50">
        <f>[1]集計FORM!AJ554</f>
        <v>1510</v>
      </c>
      <c r="L554" s="50">
        <f>[1]集計FORM!AP554</f>
        <v>1537</v>
      </c>
      <c r="M554" s="50">
        <f>[1]集計FORM!AV554</f>
        <v>1754</v>
      </c>
      <c r="N554" s="50">
        <f>[1]集計FORM!BB554</f>
        <v>1957</v>
      </c>
      <c r="O554" s="50">
        <f>[1]集計FORM!BH554</f>
        <v>2334</v>
      </c>
      <c r="P554" s="50">
        <f>[1]集計FORM!BN554</f>
        <v>2115</v>
      </c>
      <c r="Q554" s="50">
        <f>[1]集計FORM!BT554</f>
        <v>1989</v>
      </c>
      <c r="R554" s="50">
        <f>[1]集計FORM!BZ554</f>
        <v>1608</v>
      </c>
      <c r="S554" s="50">
        <f>[1]集計FORM!CF554</f>
        <v>1718</v>
      </c>
      <c r="T554" s="50">
        <f>[1]集計FORM!CL554</f>
        <v>2125</v>
      </c>
      <c r="U554" s="50">
        <f>[1]集計FORM!CR554</f>
        <v>1488</v>
      </c>
      <c r="V554" s="50">
        <f>[1]集計FORM!CX554</f>
        <v>1179</v>
      </c>
      <c r="W554" s="50">
        <f>[1]集計FORM!DD554</f>
        <v>909</v>
      </c>
      <c r="X554" s="50">
        <f>[1]集計FORM!DJ554</f>
        <v>392</v>
      </c>
      <c r="Y554" s="50">
        <f>[1]集計FORM!DP554</f>
        <v>104</v>
      </c>
      <c r="Z554" s="50">
        <f>[1]集計FORM!DV554</f>
        <v>21</v>
      </c>
      <c r="AA554" s="50">
        <f>[1]集計FORM!EB554</f>
        <v>2</v>
      </c>
      <c r="AB554" s="50">
        <f>[1]集計FORM!EH554</f>
        <v>0</v>
      </c>
      <c r="AC554" s="50">
        <f t="shared" si="8"/>
        <v>23</v>
      </c>
      <c r="AD554" s="50">
        <f>[1]集計FORM!EK554</f>
        <v>3693</v>
      </c>
      <c r="AE554" s="50">
        <f>[1]集計FORM!EL554</f>
        <v>17730</v>
      </c>
      <c r="AF554" s="50">
        <f>[1]集計FORM!EM554</f>
        <v>7938</v>
      </c>
      <c r="AG554" s="50">
        <f>[1]集計FORM!EO554</f>
        <v>12.6</v>
      </c>
      <c r="AH554" s="50">
        <f>[1]集計FORM!EP554</f>
        <v>60.4</v>
      </c>
      <c r="AI554" s="50">
        <f>[1]集計FORM!EQ554</f>
        <v>27</v>
      </c>
      <c r="AJ554" s="48">
        <f>[1]集計FORM!ER554</f>
        <v>46.3</v>
      </c>
      <c r="AK554" s="50">
        <f>[1]集計FORM!ES554</f>
        <v>107</v>
      </c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50"/>
      <c r="BQ554" s="50"/>
      <c r="BR554" s="50"/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  <c r="CM554" s="50"/>
      <c r="CN554" s="50"/>
      <c r="CO554" s="50"/>
      <c r="CP554" s="50"/>
      <c r="CQ554" s="50"/>
      <c r="CR554" s="50"/>
      <c r="CS554" s="50"/>
      <c r="CT554" s="50"/>
      <c r="CU554" s="50"/>
      <c r="CV554" s="50"/>
      <c r="CW554" s="50"/>
      <c r="CX554" s="50"/>
      <c r="CY554" s="50"/>
      <c r="CZ554" s="50"/>
      <c r="DA554" s="50"/>
      <c r="DB554" s="50"/>
      <c r="DC554" s="50"/>
      <c r="DD554" s="50"/>
      <c r="DE554" s="50"/>
      <c r="DF554" s="50"/>
      <c r="DG554" s="50"/>
      <c r="DH554" s="50"/>
      <c r="DI554" s="50"/>
      <c r="DJ554" s="50"/>
      <c r="DK554" s="50"/>
      <c r="DL554" s="50"/>
      <c r="DM554" s="50"/>
      <c r="DN554" s="50"/>
      <c r="DO554" s="50"/>
      <c r="DP554" s="50"/>
      <c r="DQ554" s="50"/>
      <c r="DR554" s="50"/>
      <c r="DS554" s="50"/>
      <c r="DT554" s="50"/>
      <c r="DU554" s="50"/>
      <c r="DV554" s="50"/>
      <c r="DW554" s="50"/>
      <c r="DX554" s="50"/>
      <c r="DY554" s="50"/>
      <c r="DZ554" s="50"/>
      <c r="EA554" s="50"/>
      <c r="EB554" s="50"/>
      <c r="EC554" s="50"/>
      <c r="ED554" s="50"/>
      <c r="EE554" s="50"/>
      <c r="EF554" s="50"/>
      <c r="EG554" s="50"/>
      <c r="EH554" s="50"/>
      <c r="EI554" s="50"/>
      <c r="EJ554" s="50"/>
      <c r="EK554" s="50"/>
      <c r="EL554" s="50"/>
      <c r="EM554" s="50"/>
      <c r="EN554" s="50"/>
      <c r="EO554" s="50"/>
      <c r="EP554" s="50"/>
      <c r="EQ554" s="50"/>
      <c r="ER554" s="48"/>
      <c r="ES554" s="50"/>
    </row>
    <row r="555" spans="1:149" x14ac:dyDescent="0.15">
      <c r="A555" s="44" t="s">
        <v>841</v>
      </c>
      <c r="B555" s="44" t="s">
        <v>367</v>
      </c>
      <c r="C555" s="44" t="s">
        <v>580</v>
      </c>
      <c r="D555">
        <v>1</v>
      </c>
      <c r="E555" s="50">
        <f>[1]集計FORM!E555</f>
        <v>13722</v>
      </c>
      <c r="F555" s="50">
        <f>[1]集計FORM!F555</f>
        <v>583</v>
      </c>
      <c r="G555" s="50">
        <f>[1]集計FORM!L555</f>
        <v>610</v>
      </c>
      <c r="H555" s="50">
        <f>[1]集計FORM!R555</f>
        <v>669</v>
      </c>
      <c r="I555" s="50">
        <f>[1]集計FORM!X555</f>
        <v>670</v>
      </c>
      <c r="J555" s="50">
        <f>[1]集計FORM!AD555</f>
        <v>822</v>
      </c>
      <c r="K555" s="50">
        <f>[1]集計FORM!AJ555</f>
        <v>715</v>
      </c>
      <c r="L555" s="50">
        <f>[1]集計FORM!AP555</f>
        <v>749</v>
      </c>
      <c r="M555" s="50">
        <f>[1]集計FORM!AV555</f>
        <v>829</v>
      </c>
      <c r="N555" s="50">
        <f>[1]集計FORM!BB555</f>
        <v>950</v>
      </c>
      <c r="O555" s="50">
        <f>[1]集計FORM!BH555</f>
        <v>1103</v>
      </c>
      <c r="P555" s="50">
        <f>[1]集計FORM!BN555</f>
        <v>1016</v>
      </c>
      <c r="Q555" s="50">
        <f>[1]集計FORM!BT555</f>
        <v>965</v>
      </c>
      <c r="R555" s="50">
        <f>[1]集計FORM!BZ555</f>
        <v>736</v>
      </c>
      <c r="S555" s="50">
        <f>[1]集計FORM!CF555</f>
        <v>775</v>
      </c>
      <c r="T555" s="50">
        <f>[1]集計FORM!CL555</f>
        <v>981</v>
      </c>
      <c r="U555" s="50">
        <f>[1]集計FORM!CR555</f>
        <v>650</v>
      </c>
      <c r="V555" s="50">
        <f>[1]集計FORM!CX555</f>
        <v>431</v>
      </c>
      <c r="W555" s="50">
        <f>[1]集計FORM!DD555</f>
        <v>324</v>
      </c>
      <c r="X555" s="50">
        <f>[1]集計FORM!DJ555</f>
        <v>116</v>
      </c>
      <c r="Y555" s="50">
        <f>[1]集計FORM!DP555</f>
        <v>25</v>
      </c>
      <c r="Z555" s="50">
        <f>[1]集計FORM!DV555</f>
        <v>3</v>
      </c>
      <c r="AA555" s="50">
        <f>[1]集計FORM!EB555</f>
        <v>0</v>
      </c>
      <c r="AB555" s="50">
        <f>[1]集計FORM!EH555</f>
        <v>0</v>
      </c>
      <c r="AC555" s="50">
        <f t="shared" si="8"/>
        <v>3</v>
      </c>
      <c r="AD555" s="50">
        <f>[1]集計FORM!EK555</f>
        <v>1862</v>
      </c>
      <c r="AE555" s="50">
        <f>[1]集計FORM!EL555</f>
        <v>8555</v>
      </c>
      <c r="AF555" s="50">
        <f>[1]集計FORM!EM555</f>
        <v>3305</v>
      </c>
      <c r="AG555" s="50">
        <f>[1]集計FORM!EO555</f>
        <v>13.6</v>
      </c>
      <c r="AH555" s="50">
        <f>[1]集計FORM!EP555</f>
        <v>62.3</v>
      </c>
      <c r="AI555" s="50">
        <f>[1]集計FORM!EQ555</f>
        <v>24.1</v>
      </c>
      <c r="AJ555" s="48">
        <f>[1]集計FORM!ER555</f>
        <v>44.5</v>
      </c>
      <c r="AK555" s="50">
        <f>[1]集計FORM!ES555</f>
        <v>0</v>
      </c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50"/>
      <c r="BN555" s="50"/>
      <c r="BO555" s="50"/>
      <c r="BP555" s="50"/>
      <c r="BQ555" s="50"/>
      <c r="BR555" s="50"/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  <c r="CM555" s="50"/>
      <c r="CN555" s="50"/>
      <c r="CO555" s="50"/>
      <c r="CP555" s="50"/>
      <c r="CQ555" s="50"/>
      <c r="CR555" s="50"/>
      <c r="CS555" s="50"/>
      <c r="CT555" s="50"/>
      <c r="CU555" s="50"/>
      <c r="CV555" s="50"/>
      <c r="CW555" s="50"/>
      <c r="CX555" s="50"/>
      <c r="CY555" s="50"/>
      <c r="CZ555" s="50"/>
      <c r="DA555" s="50"/>
      <c r="DB555" s="50"/>
      <c r="DC555" s="50"/>
      <c r="DD555" s="50"/>
      <c r="DE555" s="50"/>
      <c r="DF555" s="50"/>
      <c r="DG555" s="50"/>
      <c r="DH555" s="50"/>
      <c r="DI555" s="50"/>
      <c r="DJ555" s="50"/>
      <c r="DK555" s="50"/>
      <c r="DL555" s="50"/>
      <c r="DM555" s="50"/>
      <c r="DN555" s="50"/>
      <c r="DO555" s="50"/>
      <c r="DP555" s="50"/>
      <c r="DQ555" s="50"/>
      <c r="DR555" s="50"/>
      <c r="DS555" s="50"/>
      <c r="DT555" s="50"/>
      <c r="DU555" s="50"/>
      <c r="DV555" s="50"/>
      <c r="DW555" s="50"/>
      <c r="DX555" s="50"/>
      <c r="DY555" s="50"/>
      <c r="DZ555" s="50"/>
      <c r="EA555" s="50"/>
      <c r="EB555" s="50"/>
      <c r="EC555" s="50"/>
      <c r="ED555" s="50"/>
      <c r="EE555" s="50"/>
      <c r="EF555" s="50"/>
      <c r="EG555" s="50"/>
      <c r="EH555" s="50"/>
      <c r="EI555" s="50"/>
      <c r="EJ555" s="50"/>
      <c r="EK555" s="50"/>
      <c r="EL555" s="50"/>
      <c r="EM555" s="50"/>
      <c r="EN555" s="50"/>
      <c r="EO555" s="50"/>
      <c r="EP555" s="50"/>
      <c r="EQ555" s="50"/>
      <c r="ER555" s="48"/>
      <c r="ES555" s="50"/>
    </row>
    <row r="556" spans="1:149" x14ac:dyDescent="0.15">
      <c r="A556" s="44" t="s">
        <v>841</v>
      </c>
      <c r="B556" s="44" t="s">
        <v>367</v>
      </c>
      <c r="C556" s="44" t="s">
        <v>580</v>
      </c>
      <c r="D556">
        <v>2</v>
      </c>
      <c r="E556" s="50">
        <f>[1]集計FORM!E556</f>
        <v>15639</v>
      </c>
      <c r="F556" s="50">
        <f>[1]集計FORM!F556</f>
        <v>572</v>
      </c>
      <c r="G556" s="50">
        <f>[1]集計FORM!L556</f>
        <v>615</v>
      </c>
      <c r="H556" s="50">
        <f>[1]集計FORM!R556</f>
        <v>644</v>
      </c>
      <c r="I556" s="50">
        <f>[1]集計FORM!X556</f>
        <v>702</v>
      </c>
      <c r="J556" s="50">
        <f>[1]集計FORM!AD556</f>
        <v>732</v>
      </c>
      <c r="K556" s="50">
        <f>[1]集計FORM!AJ556</f>
        <v>795</v>
      </c>
      <c r="L556" s="50">
        <f>[1]集計FORM!AP556</f>
        <v>788</v>
      </c>
      <c r="M556" s="50">
        <f>[1]集計FORM!AV556</f>
        <v>925</v>
      </c>
      <c r="N556" s="50">
        <f>[1]集計FORM!BB556</f>
        <v>1007</v>
      </c>
      <c r="O556" s="50">
        <f>[1]集計FORM!BH556</f>
        <v>1231</v>
      </c>
      <c r="P556" s="50">
        <f>[1]集計FORM!BN556</f>
        <v>1099</v>
      </c>
      <c r="Q556" s="50">
        <f>[1]集計FORM!BT556</f>
        <v>1024</v>
      </c>
      <c r="R556" s="50">
        <f>[1]集計FORM!BZ556</f>
        <v>872</v>
      </c>
      <c r="S556" s="50">
        <f>[1]集計FORM!CF556</f>
        <v>943</v>
      </c>
      <c r="T556" s="50">
        <f>[1]集計FORM!CL556</f>
        <v>1144</v>
      </c>
      <c r="U556" s="50">
        <f>[1]集計FORM!CR556</f>
        <v>838</v>
      </c>
      <c r="V556" s="50">
        <f>[1]集計FORM!CX556</f>
        <v>748</v>
      </c>
      <c r="W556" s="50">
        <f>[1]集計FORM!DD556</f>
        <v>585</v>
      </c>
      <c r="X556" s="50">
        <f>[1]集計FORM!DJ556</f>
        <v>276</v>
      </c>
      <c r="Y556" s="50">
        <f>[1]集計FORM!DP556</f>
        <v>79</v>
      </c>
      <c r="Z556" s="50">
        <f>[1]集計FORM!DV556</f>
        <v>18</v>
      </c>
      <c r="AA556" s="50">
        <f>[1]集計FORM!EB556</f>
        <v>2</v>
      </c>
      <c r="AB556" s="50">
        <f>[1]集計FORM!EH556</f>
        <v>0</v>
      </c>
      <c r="AC556" s="50">
        <f t="shared" si="8"/>
        <v>20</v>
      </c>
      <c r="AD556" s="50">
        <f>[1]集計FORM!EK556</f>
        <v>1831</v>
      </c>
      <c r="AE556" s="50">
        <f>[1]集計FORM!EL556</f>
        <v>9175</v>
      </c>
      <c r="AF556" s="50">
        <f>[1]集計FORM!EM556</f>
        <v>4633</v>
      </c>
      <c r="AG556" s="50">
        <f>[1]集計FORM!EO556</f>
        <v>11.7</v>
      </c>
      <c r="AH556" s="50">
        <f>[1]集計FORM!EP556</f>
        <v>58.7</v>
      </c>
      <c r="AI556" s="50">
        <f>[1]集計FORM!EQ556</f>
        <v>29.6</v>
      </c>
      <c r="AJ556" s="48">
        <f>[1]集計FORM!ER556</f>
        <v>47.9</v>
      </c>
      <c r="AK556" s="50">
        <f>[1]集計FORM!ES556</f>
        <v>0</v>
      </c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50"/>
      <c r="BQ556" s="50"/>
      <c r="BR556" s="50"/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  <c r="DA556" s="50"/>
      <c r="DB556" s="50"/>
      <c r="DC556" s="50"/>
      <c r="DD556" s="50"/>
      <c r="DE556" s="50"/>
      <c r="DF556" s="50"/>
      <c r="DG556" s="50"/>
      <c r="DH556" s="50"/>
      <c r="DI556" s="50"/>
      <c r="DJ556" s="50"/>
      <c r="DK556" s="50"/>
      <c r="DL556" s="50"/>
      <c r="DM556" s="50"/>
      <c r="DN556" s="50"/>
      <c r="DO556" s="50"/>
      <c r="DP556" s="50"/>
      <c r="DQ556" s="50"/>
      <c r="DR556" s="50"/>
      <c r="DS556" s="50"/>
      <c r="DT556" s="50"/>
      <c r="DU556" s="50"/>
      <c r="DV556" s="50"/>
      <c r="DW556" s="50"/>
      <c r="DX556" s="50"/>
      <c r="DY556" s="50"/>
      <c r="DZ556" s="50"/>
      <c r="EA556" s="50"/>
      <c r="EB556" s="50"/>
      <c r="EC556" s="50"/>
      <c r="ED556" s="50"/>
      <c r="EE556" s="50"/>
      <c r="EF556" s="50"/>
      <c r="EG556" s="50"/>
      <c r="EH556" s="50"/>
      <c r="EI556" s="50"/>
      <c r="EJ556" s="50"/>
      <c r="EK556" s="50"/>
      <c r="EL556" s="50"/>
      <c r="EM556" s="50"/>
      <c r="EN556" s="50"/>
      <c r="EO556" s="50"/>
      <c r="EP556" s="50"/>
      <c r="EQ556" s="50"/>
      <c r="ER556" s="48"/>
      <c r="ES556" s="50"/>
    </row>
    <row r="557" spans="1:149" x14ac:dyDescent="0.15">
      <c r="A557" s="44" t="s">
        <v>842</v>
      </c>
      <c r="B557" s="44" t="s">
        <v>368</v>
      </c>
      <c r="C557" s="44" t="s">
        <v>581</v>
      </c>
      <c r="D557">
        <v>0</v>
      </c>
      <c r="E557" s="50">
        <f>[1]集計FORM!E557</f>
        <v>8411</v>
      </c>
      <c r="F557" s="50">
        <f>[1]集計FORM!F557</f>
        <v>266</v>
      </c>
      <c r="G557" s="50">
        <f>[1]集計FORM!L557</f>
        <v>280</v>
      </c>
      <c r="H557" s="50">
        <f>[1]集計FORM!R557</f>
        <v>339</v>
      </c>
      <c r="I557" s="50">
        <f>[1]集計FORM!X557</f>
        <v>400</v>
      </c>
      <c r="J557" s="50">
        <f>[1]集計FORM!AD557</f>
        <v>591</v>
      </c>
      <c r="K557" s="50">
        <f>[1]集計FORM!AJ557</f>
        <v>618</v>
      </c>
      <c r="L557" s="50">
        <f>[1]集計FORM!AP557</f>
        <v>512</v>
      </c>
      <c r="M557" s="50">
        <f>[1]集計FORM!AV557</f>
        <v>428</v>
      </c>
      <c r="N557" s="50">
        <f>[1]集計FORM!BB557</f>
        <v>600</v>
      </c>
      <c r="O557" s="50">
        <f>[1]集計FORM!BH557</f>
        <v>726</v>
      </c>
      <c r="P557" s="50">
        <f>[1]集計FORM!BN557</f>
        <v>641</v>
      </c>
      <c r="Q557" s="50">
        <f>[1]集計FORM!BT557</f>
        <v>617</v>
      </c>
      <c r="R557" s="50">
        <f>[1]集計FORM!BZ557</f>
        <v>455</v>
      </c>
      <c r="S557" s="50">
        <f>[1]集計FORM!CF557</f>
        <v>456</v>
      </c>
      <c r="T557" s="50">
        <f>[1]集計FORM!CL557</f>
        <v>600</v>
      </c>
      <c r="U557" s="50">
        <f>[1]集計FORM!CR557</f>
        <v>421</v>
      </c>
      <c r="V557" s="50">
        <f>[1]集計FORM!CX557</f>
        <v>260</v>
      </c>
      <c r="W557" s="50">
        <f>[1]集計FORM!DD557</f>
        <v>147</v>
      </c>
      <c r="X557" s="50">
        <f>[1]集計FORM!DJ557</f>
        <v>43</v>
      </c>
      <c r="Y557" s="50">
        <f>[1]集計FORM!DP557</f>
        <v>11</v>
      </c>
      <c r="Z557" s="50">
        <f>[1]集計FORM!DV557</f>
        <v>0</v>
      </c>
      <c r="AA557" s="50">
        <f>[1]集計FORM!EB557</f>
        <v>0</v>
      </c>
      <c r="AB557" s="50">
        <f>[1]集計FORM!EH557</f>
        <v>0</v>
      </c>
      <c r="AC557" s="50">
        <f t="shared" si="8"/>
        <v>0</v>
      </c>
      <c r="AD557" s="50">
        <f>[1]集計FORM!EK557</f>
        <v>885</v>
      </c>
      <c r="AE557" s="50">
        <f>[1]集計FORM!EL557</f>
        <v>5588</v>
      </c>
      <c r="AF557" s="50">
        <f>[1]集計FORM!EM557</f>
        <v>1938</v>
      </c>
      <c r="AG557" s="50">
        <f>[1]集計FORM!EO557</f>
        <v>10.5</v>
      </c>
      <c r="AH557" s="50">
        <f>[1]集計FORM!EP557</f>
        <v>66.400000000000006</v>
      </c>
      <c r="AI557" s="50">
        <f>[1]集計FORM!EQ557</f>
        <v>23</v>
      </c>
      <c r="AJ557" s="48">
        <f>[1]集計FORM!ER557</f>
        <v>44.7</v>
      </c>
      <c r="AK557" s="50">
        <f>[1]集計FORM!ES557</f>
        <v>97</v>
      </c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50"/>
      <c r="BQ557" s="50"/>
      <c r="BR557" s="50"/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0"/>
      <c r="DA557" s="50"/>
      <c r="DB557" s="50"/>
      <c r="DC557" s="50"/>
      <c r="DD557" s="50"/>
      <c r="DE557" s="50"/>
      <c r="DF557" s="50"/>
      <c r="DG557" s="50"/>
      <c r="DH557" s="50"/>
      <c r="DI557" s="50"/>
      <c r="DJ557" s="50"/>
      <c r="DK557" s="50"/>
      <c r="DL557" s="50"/>
      <c r="DM557" s="50"/>
      <c r="DN557" s="50"/>
      <c r="DO557" s="50"/>
      <c r="DP557" s="50"/>
      <c r="DQ557" s="50"/>
      <c r="DR557" s="50"/>
      <c r="DS557" s="50"/>
      <c r="DT557" s="50"/>
      <c r="DU557" s="50"/>
      <c r="DV557" s="50"/>
      <c r="DW557" s="50"/>
      <c r="DX557" s="50"/>
      <c r="DY557" s="50"/>
      <c r="DZ557" s="50"/>
      <c r="EA557" s="50"/>
      <c r="EB557" s="50"/>
      <c r="EC557" s="50"/>
      <c r="ED557" s="50"/>
      <c r="EE557" s="50"/>
      <c r="EF557" s="50"/>
      <c r="EG557" s="50"/>
      <c r="EH557" s="50"/>
      <c r="EI557" s="50"/>
      <c r="EJ557" s="50"/>
      <c r="EK557" s="50"/>
      <c r="EL557" s="50"/>
      <c r="EM557" s="50"/>
      <c r="EN557" s="50"/>
      <c r="EO557" s="50"/>
      <c r="EP557" s="50"/>
      <c r="EQ557" s="50"/>
      <c r="ER557" s="48"/>
      <c r="ES557" s="50"/>
    </row>
    <row r="558" spans="1:149" x14ac:dyDescent="0.15">
      <c r="A558" s="44" t="s">
        <v>842</v>
      </c>
      <c r="B558" s="44" t="s">
        <v>368</v>
      </c>
      <c r="C558" s="44" t="s">
        <v>581</v>
      </c>
      <c r="D558">
        <v>1</v>
      </c>
      <c r="E558" s="50">
        <f>[1]集計FORM!E558</f>
        <v>4325</v>
      </c>
      <c r="F558" s="50">
        <f>[1]集計FORM!F558</f>
        <v>133</v>
      </c>
      <c r="G558" s="50">
        <f>[1]集計FORM!L558</f>
        <v>128</v>
      </c>
      <c r="H558" s="50">
        <f>[1]集計FORM!R558</f>
        <v>176</v>
      </c>
      <c r="I558" s="50">
        <f>[1]集計FORM!X558</f>
        <v>199</v>
      </c>
      <c r="J558" s="50">
        <f>[1]集計FORM!AD558</f>
        <v>356</v>
      </c>
      <c r="K558" s="50">
        <f>[1]集計FORM!AJ558</f>
        <v>372</v>
      </c>
      <c r="L558" s="50">
        <f>[1]集計FORM!AP558</f>
        <v>269</v>
      </c>
      <c r="M558" s="50">
        <f>[1]集計FORM!AV558</f>
        <v>222</v>
      </c>
      <c r="N558" s="50">
        <f>[1]集計FORM!BB558</f>
        <v>317</v>
      </c>
      <c r="O558" s="50">
        <f>[1]集計FORM!BH558</f>
        <v>403</v>
      </c>
      <c r="P558" s="50">
        <f>[1]集計FORM!BN558</f>
        <v>327</v>
      </c>
      <c r="Q558" s="50">
        <f>[1]集計FORM!BT558</f>
        <v>314</v>
      </c>
      <c r="R558" s="50">
        <f>[1]集計FORM!BZ558</f>
        <v>238</v>
      </c>
      <c r="S558" s="50">
        <f>[1]集計FORM!CF558</f>
        <v>207</v>
      </c>
      <c r="T558" s="50">
        <f>[1]集計FORM!CL558</f>
        <v>283</v>
      </c>
      <c r="U558" s="50">
        <f>[1]集計FORM!CR558</f>
        <v>205</v>
      </c>
      <c r="V558" s="50">
        <f>[1]集計FORM!CX558</f>
        <v>103</v>
      </c>
      <c r="W558" s="50">
        <f>[1]集計FORM!DD558</f>
        <v>60</v>
      </c>
      <c r="X558" s="50">
        <f>[1]集計FORM!DJ558</f>
        <v>12</v>
      </c>
      <c r="Y558" s="50">
        <f>[1]集計FORM!DP558</f>
        <v>1</v>
      </c>
      <c r="Z558" s="50">
        <f>[1]集計FORM!DV558</f>
        <v>0</v>
      </c>
      <c r="AA558" s="50">
        <f>[1]集計FORM!EB558</f>
        <v>0</v>
      </c>
      <c r="AB558" s="50">
        <f>[1]集計FORM!EH558</f>
        <v>0</v>
      </c>
      <c r="AC558" s="50">
        <f t="shared" si="8"/>
        <v>0</v>
      </c>
      <c r="AD558" s="50">
        <f>[1]集計FORM!EK558</f>
        <v>437</v>
      </c>
      <c r="AE558" s="50">
        <f>[1]集計FORM!EL558</f>
        <v>3017</v>
      </c>
      <c r="AF558" s="50">
        <f>[1]集計FORM!EM558</f>
        <v>871</v>
      </c>
      <c r="AG558" s="50">
        <f>[1]集計FORM!EO558</f>
        <v>10.1</v>
      </c>
      <c r="AH558" s="50">
        <f>[1]集計FORM!EP558</f>
        <v>69.8</v>
      </c>
      <c r="AI558" s="50">
        <f>[1]集計FORM!EQ558</f>
        <v>20.100000000000001</v>
      </c>
      <c r="AJ558" s="48">
        <f>[1]集計FORM!ER558</f>
        <v>43.5</v>
      </c>
      <c r="AK558" s="50">
        <f>[1]集計FORM!ES558</f>
        <v>0</v>
      </c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0"/>
      <c r="DA558" s="50"/>
      <c r="DB558" s="50"/>
      <c r="DC558" s="50"/>
      <c r="DD558" s="50"/>
      <c r="DE558" s="50"/>
      <c r="DF558" s="50"/>
      <c r="DG558" s="50"/>
      <c r="DH558" s="50"/>
      <c r="DI558" s="50"/>
      <c r="DJ558" s="50"/>
      <c r="DK558" s="50"/>
      <c r="DL558" s="50"/>
      <c r="DM558" s="50"/>
      <c r="DN558" s="50"/>
      <c r="DO558" s="50"/>
      <c r="DP558" s="50"/>
      <c r="DQ558" s="50"/>
      <c r="DR558" s="50"/>
      <c r="DS558" s="50"/>
      <c r="DT558" s="50"/>
      <c r="DU558" s="50"/>
      <c r="DV558" s="50"/>
      <c r="DW558" s="50"/>
      <c r="DX558" s="50"/>
      <c r="DY558" s="50"/>
      <c r="DZ558" s="50"/>
      <c r="EA558" s="50"/>
      <c r="EB558" s="50"/>
      <c r="EC558" s="50"/>
      <c r="ED558" s="50"/>
      <c r="EE558" s="50"/>
      <c r="EF558" s="50"/>
      <c r="EG558" s="50"/>
      <c r="EH558" s="50"/>
      <c r="EI558" s="50"/>
      <c r="EJ558" s="50"/>
      <c r="EK558" s="50"/>
      <c r="EL558" s="50"/>
      <c r="EM558" s="50"/>
      <c r="EN558" s="50"/>
      <c r="EO558" s="50"/>
      <c r="EP558" s="50"/>
      <c r="EQ558" s="50"/>
      <c r="ER558" s="48"/>
      <c r="ES558" s="50"/>
    </row>
    <row r="559" spans="1:149" x14ac:dyDescent="0.15">
      <c r="A559" s="44" t="s">
        <v>842</v>
      </c>
      <c r="B559" s="44" t="s">
        <v>368</v>
      </c>
      <c r="C559" s="44" t="s">
        <v>581</v>
      </c>
      <c r="D559">
        <v>2</v>
      </c>
      <c r="E559" s="50">
        <f>[1]集計FORM!E559</f>
        <v>4086</v>
      </c>
      <c r="F559" s="50">
        <f>[1]集計FORM!F559</f>
        <v>133</v>
      </c>
      <c r="G559" s="50">
        <f>[1]集計FORM!L559</f>
        <v>152</v>
      </c>
      <c r="H559" s="50">
        <f>[1]集計FORM!R559</f>
        <v>163</v>
      </c>
      <c r="I559" s="50">
        <f>[1]集計FORM!X559</f>
        <v>201</v>
      </c>
      <c r="J559" s="50">
        <f>[1]集計FORM!AD559</f>
        <v>235</v>
      </c>
      <c r="K559" s="50">
        <f>[1]集計FORM!AJ559</f>
        <v>246</v>
      </c>
      <c r="L559" s="50">
        <f>[1]集計FORM!AP559</f>
        <v>243</v>
      </c>
      <c r="M559" s="50">
        <f>[1]集計FORM!AV559</f>
        <v>206</v>
      </c>
      <c r="N559" s="50">
        <f>[1]集計FORM!BB559</f>
        <v>283</v>
      </c>
      <c r="O559" s="50">
        <f>[1]集計FORM!BH559</f>
        <v>323</v>
      </c>
      <c r="P559" s="50">
        <f>[1]集計FORM!BN559</f>
        <v>314</v>
      </c>
      <c r="Q559" s="50">
        <f>[1]集計FORM!BT559</f>
        <v>303</v>
      </c>
      <c r="R559" s="50">
        <f>[1]集計FORM!BZ559</f>
        <v>217</v>
      </c>
      <c r="S559" s="50">
        <f>[1]集計FORM!CF559</f>
        <v>249</v>
      </c>
      <c r="T559" s="50">
        <f>[1]集計FORM!CL559</f>
        <v>317</v>
      </c>
      <c r="U559" s="50">
        <f>[1]集計FORM!CR559</f>
        <v>216</v>
      </c>
      <c r="V559" s="50">
        <f>[1]集計FORM!CX559</f>
        <v>157</v>
      </c>
      <c r="W559" s="50">
        <f>[1]集計FORM!DD559</f>
        <v>87</v>
      </c>
      <c r="X559" s="50">
        <f>[1]集計FORM!DJ559</f>
        <v>31</v>
      </c>
      <c r="Y559" s="50">
        <f>[1]集計FORM!DP559</f>
        <v>10</v>
      </c>
      <c r="Z559" s="50">
        <f>[1]集計FORM!DV559</f>
        <v>0</v>
      </c>
      <c r="AA559" s="50">
        <f>[1]集計FORM!EB559</f>
        <v>0</v>
      </c>
      <c r="AB559" s="50">
        <f>[1]集計FORM!EH559</f>
        <v>0</v>
      </c>
      <c r="AC559" s="50">
        <f t="shared" si="8"/>
        <v>0</v>
      </c>
      <c r="AD559" s="50">
        <f>[1]集計FORM!EK559</f>
        <v>448</v>
      </c>
      <c r="AE559" s="50">
        <f>[1]集計FORM!EL559</f>
        <v>2571</v>
      </c>
      <c r="AF559" s="50">
        <f>[1]集計FORM!EM559</f>
        <v>1067</v>
      </c>
      <c r="AG559" s="50">
        <f>[1]集計FORM!EO559</f>
        <v>11</v>
      </c>
      <c r="AH559" s="50">
        <f>[1]集計FORM!EP559</f>
        <v>62.9</v>
      </c>
      <c r="AI559" s="50">
        <f>[1]集計FORM!EQ559</f>
        <v>26.1</v>
      </c>
      <c r="AJ559" s="48">
        <f>[1]集計FORM!ER559</f>
        <v>46.1</v>
      </c>
      <c r="AK559" s="50">
        <f>[1]集計FORM!ES559</f>
        <v>0</v>
      </c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  <c r="BJ559" s="50"/>
      <c r="BK559" s="50"/>
      <c r="BL559" s="50"/>
      <c r="BM559" s="50"/>
      <c r="BN559" s="50"/>
      <c r="BO559" s="50"/>
      <c r="BP559" s="50"/>
      <c r="BQ559" s="50"/>
      <c r="BR559" s="50"/>
      <c r="BS559" s="50"/>
      <c r="BT559" s="50"/>
      <c r="BU559" s="50"/>
      <c r="BV559" s="50"/>
      <c r="BW559" s="50"/>
      <c r="BX559" s="50"/>
      <c r="BY559" s="50"/>
      <c r="BZ559" s="50"/>
      <c r="CA559" s="50"/>
      <c r="CB559" s="50"/>
      <c r="CC559" s="50"/>
      <c r="CD559" s="50"/>
      <c r="CE559" s="50"/>
      <c r="CF559" s="50"/>
      <c r="CG559" s="50"/>
      <c r="CH559" s="50"/>
      <c r="CI559" s="50"/>
      <c r="CJ559" s="50"/>
      <c r="CK559" s="50"/>
      <c r="CL559" s="50"/>
      <c r="CM559" s="50"/>
      <c r="CN559" s="50"/>
      <c r="CO559" s="50"/>
      <c r="CP559" s="50"/>
      <c r="CQ559" s="50"/>
      <c r="CR559" s="50"/>
      <c r="CS559" s="50"/>
      <c r="CT559" s="50"/>
      <c r="CU559" s="50"/>
      <c r="CV559" s="50"/>
      <c r="CW559" s="50"/>
      <c r="CX559" s="50"/>
      <c r="CY559" s="50"/>
      <c r="CZ559" s="50"/>
      <c r="DA559" s="50"/>
      <c r="DB559" s="50"/>
      <c r="DC559" s="50"/>
      <c r="DD559" s="50"/>
      <c r="DE559" s="50"/>
      <c r="DF559" s="50"/>
      <c r="DG559" s="50"/>
      <c r="DH559" s="50"/>
      <c r="DI559" s="50"/>
      <c r="DJ559" s="50"/>
      <c r="DK559" s="50"/>
      <c r="DL559" s="50"/>
      <c r="DM559" s="50"/>
      <c r="DN559" s="50"/>
      <c r="DO559" s="50"/>
      <c r="DP559" s="50"/>
      <c r="DQ559" s="50"/>
      <c r="DR559" s="50"/>
      <c r="DS559" s="50"/>
      <c r="DT559" s="50"/>
      <c r="DU559" s="50"/>
      <c r="DV559" s="50"/>
      <c r="DW559" s="50"/>
      <c r="DX559" s="50"/>
      <c r="DY559" s="50"/>
      <c r="DZ559" s="50"/>
      <c r="EA559" s="50"/>
      <c r="EB559" s="50"/>
      <c r="EC559" s="50"/>
      <c r="ED559" s="50"/>
      <c r="EE559" s="50"/>
      <c r="EF559" s="50"/>
      <c r="EG559" s="50"/>
      <c r="EH559" s="50"/>
      <c r="EI559" s="50"/>
      <c r="EJ559" s="50"/>
      <c r="EK559" s="50"/>
      <c r="EL559" s="50"/>
      <c r="EM559" s="50"/>
      <c r="EN559" s="50"/>
      <c r="EO559" s="50"/>
      <c r="EP559" s="50"/>
      <c r="EQ559" s="50"/>
      <c r="ER559" s="48"/>
      <c r="ES559" s="50"/>
    </row>
    <row r="560" spans="1:149" x14ac:dyDescent="0.15">
      <c r="A560" s="44" t="s">
        <v>843</v>
      </c>
      <c r="B560" s="44" t="s">
        <v>369</v>
      </c>
      <c r="C560" s="44" t="s">
        <v>582</v>
      </c>
      <c r="D560">
        <v>0</v>
      </c>
      <c r="E560" s="50">
        <f>[1]集計FORM!E560</f>
        <v>5012</v>
      </c>
      <c r="F560" s="50">
        <f>[1]集計FORM!F560</f>
        <v>185</v>
      </c>
      <c r="G560" s="50">
        <f>[1]集計FORM!L560</f>
        <v>203</v>
      </c>
      <c r="H560" s="50">
        <f>[1]集計FORM!R560</f>
        <v>182</v>
      </c>
      <c r="I560" s="50">
        <f>[1]集計FORM!X560</f>
        <v>189</v>
      </c>
      <c r="J560" s="50">
        <f>[1]集計FORM!AD560</f>
        <v>271</v>
      </c>
      <c r="K560" s="50">
        <f>[1]集計FORM!AJ560</f>
        <v>340</v>
      </c>
      <c r="L560" s="50">
        <f>[1]集計FORM!AP560</f>
        <v>298</v>
      </c>
      <c r="M560" s="50">
        <f>[1]集計FORM!AV560</f>
        <v>350</v>
      </c>
      <c r="N560" s="50">
        <f>[1]集計FORM!BB560</f>
        <v>356</v>
      </c>
      <c r="O560" s="50">
        <f>[1]集計FORM!BH560</f>
        <v>408</v>
      </c>
      <c r="P560" s="50">
        <f>[1]集計FORM!BN560</f>
        <v>342</v>
      </c>
      <c r="Q560" s="50">
        <f>[1]集計FORM!BT560</f>
        <v>281</v>
      </c>
      <c r="R560" s="50">
        <f>[1]集計FORM!BZ560</f>
        <v>280</v>
      </c>
      <c r="S560" s="50">
        <f>[1]集計FORM!CF560</f>
        <v>336</v>
      </c>
      <c r="T560" s="50">
        <f>[1]集計FORM!CL560</f>
        <v>384</v>
      </c>
      <c r="U560" s="50">
        <f>[1]集計FORM!CR560</f>
        <v>271</v>
      </c>
      <c r="V560" s="50">
        <f>[1]集計FORM!CX560</f>
        <v>152</v>
      </c>
      <c r="W560" s="50">
        <f>[1]集計FORM!DD560</f>
        <v>113</v>
      </c>
      <c r="X560" s="50">
        <f>[1]集計FORM!DJ560</f>
        <v>50</v>
      </c>
      <c r="Y560" s="50">
        <f>[1]集計FORM!DP560</f>
        <v>21</v>
      </c>
      <c r="Z560" s="50">
        <f>[1]集計FORM!DV560</f>
        <v>0</v>
      </c>
      <c r="AA560" s="50">
        <f>[1]集計FORM!EB560</f>
        <v>0</v>
      </c>
      <c r="AB560" s="50">
        <f>[1]集計FORM!EH560</f>
        <v>0</v>
      </c>
      <c r="AC560" s="50">
        <f t="shared" si="8"/>
        <v>0</v>
      </c>
      <c r="AD560" s="50">
        <f>[1]集計FORM!EK560</f>
        <v>570</v>
      </c>
      <c r="AE560" s="50">
        <f>[1]集計FORM!EL560</f>
        <v>3115</v>
      </c>
      <c r="AF560" s="50">
        <f>[1]集計FORM!EM560</f>
        <v>1327</v>
      </c>
      <c r="AG560" s="50">
        <f>[1]集計FORM!EO560</f>
        <v>11.4</v>
      </c>
      <c r="AH560" s="50">
        <f>[1]集計FORM!EP560</f>
        <v>62.2</v>
      </c>
      <c r="AI560" s="50">
        <f>[1]集計FORM!EQ560</f>
        <v>26.5</v>
      </c>
      <c r="AJ560" s="48">
        <f>[1]集計FORM!ER560</f>
        <v>45.9</v>
      </c>
      <c r="AK560" s="50">
        <f>[1]集計FORM!ES560</f>
        <v>99</v>
      </c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  <c r="BJ560" s="50"/>
      <c r="BK560" s="50"/>
      <c r="BL560" s="50"/>
      <c r="BM560" s="50"/>
      <c r="BN560" s="50"/>
      <c r="BO560" s="50"/>
      <c r="BP560" s="50"/>
      <c r="BQ560" s="50"/>
      <c r="BR560" s="50"/>
      <c r="BS560" s="50"/>
      <c r="BT560" s="50"/>
      <c r="BU560" s="50"/>
      <c r="BV560" s="50"/>
      <c r="BW560" s="50"/>
      <c r="BX560" s="50"/>
      <c r="BY560" s="50"/>
      <c r="BZ560" s="50"/>
      <c r="CA560" s="50"/>
      <c r="CB560" s="50"/>
      <c r="CC560" s="50"/>
      <c r="CD560" s="50"/>
      <c r="CE560" s="50"/>
      <c r="CF560" s="50"/>
      <c r="CG560" s="50"/>
      <c r="CH560" s="50"/>
      <c r="CI560" s="50"/>
      <c r="CJ560" s="50"/>
      <c r="CK560" s="50"/>
      <c r="CL560" s="50"/>
      <c r="CM560" s="50"/>
      <c r="CN560" s="50"/>
      <c r="CO560" s="50"/>
      <c r="CP560" s="50"/>
      <c r="CQ560" s="50"/>
      <c r="CR560" s="50"/>
      <c r="CS560" s="50"/>
      <c r="CT560" s="50"/>
      <c r="CU560" s="50"/>
      <c r="CV560" s="50"/>
      <c r="CW560" s="50"/>
      <c r="CX560" s="50"/>
      <c r="CY560" s="50"/>
      <c r="CZ560" s="50"/>
      <c r="DA560" s="50"/>
      <c r="DB560" s="50"/>
      <c r="DC560" s="50"/>
      <c r="DD560" s="50"/>
      <c r="DE560" s="50"/>
      <c r="DF560" s="50"/>
      <c r="DG560" s="50"/>
      <c r="DH560" s="50"/>
      <c r="DI560" s="50"/>
      <c r="DJ560" s="50"/>
      <c r="DK560" s="50"/>
      <c r="DL560" s="50"/>
      <c r="DM560" s="50"/>
      <c r="DN560" s="50"/>
      <c r="DO560" s="50"/>
      <c r="DP560" s="50"/>
      <c r="DQ560" s="50"/>
      <c r="DR560" s="50"/>
      <c r="DS560" s="50"/>
      <c r="DT560" s="50"/>
      <c r="DU560" s="50"/>
      <c r="DV560" s="50"/>
      <c r="DW560" s="50"/>
      <c r="DX560" s="50"/>
      <c r="DY560" s="50"/>
      <c r="DZ560" s="50"/>
      <c r="EA560" s="50"/>
      <c r="EB560" s="50"/>
      <c r="EC560" s="50"/>
      <c r="ED560" s="50"/>
      <c r="EE560" s="50"/>
      <c r="EF560" s="50"/>
      <c r="EG560" s="50"/>
      <c r="EH560" s="50"/>
      <c r="EI560" s="50"/>
      <c r="EJ560" s="50"/>
      <c r="EK560" s="50"/>
      <c r="EL560" s="50"/>
      <c r="EM560" s="50"/>
      <c r="EN560" s="50"/>
      <c r="EO560" s="50"/>
      <c r="EP560" s="50"/>
      <c r="EQ560" s="50"/>
      <c r="ER560" s="48"/>
      <c r="ES560" s="50"/>
    </row>
    <row r="561" spans="1:149" x14ac:dyDescent="0.15">
      <c r="A561" s="44" t="s">
        <v>843</v>
      </c>
      <c r="B561" s="44" t="s">
        <v>369</v>
      </c>
      <c r="C561" s="44" t="s">
        <v>582</v>
      </c>
      <c r="D561">
        <v>1</v>
      </c>
      <c r="E561" s="50">
        <f>[1]集計FORM!E561</f>
        <v>2601</v>
      </c>
      <c r="F561" s="50">
        <f>[1]集計FORM!F561</f>
        <v>85</v>
      </c>
      <c r="G561" s="50">
        <f>[1]集計FORM!L561</f>
        <v>109</v>
      </c>
      <c r="H561" s="50">
        <f>[1]集計FORM!R561</f>
        <v>100</v>
      </c>
      <c r="I561" s="50">
        <f>[1]集計FORM!X561</f>
        <v>100</v>
      </c>
      <c r="J561" s="50">
        <f>[1]集計FORM!AD561</f>
        <v>151</v>
      </c>
      <c r="K561" s="50">
        <f>[1]集計FORM!AJ561</f>
        <v>181</v>
      </c>
      <c r="L561" s="50">
        <f>[1]集計FORM!AP561</f>
        <v>170</v>
      </c>
      <c r="M561" s="50">
        <f>[1]集計FORM!AV561</f>
        <v>211</v>
      </c>
      <c r="N561" s="50">
        <f>[1]集計FORM!BB561</f>
        <v>191</v>
      </c>
      <c r="O561" s="50">
        <f>[1]集計FORM!BH561</f>
        <v>243</v>
      </c>
      <c r="P561" s="50">
        <f>[1]集計FORM!BN561</f>
        <v>174</v>
      </c>
      <c r="Q561" s="50">
        <f>[1]集計FORM!BT561</f>
        <v>135</v>
      </c>
      <c r="R561" s="50">
        <f>[1]集計FORM!BZ561</f>
        <v>139</v>
      </c>
      <c r="S561" s="50">
        <f>[1]集計FORM!CF561</f>
        <v>175</v>
      </c>
      <c r="T561" s="50">
        <f>[1]集計FORM!CL561</f>
        <v>193</v>
      </c>
      <c r="U561" s="50">
        <f>[1]集計FORM!CR561</f>
        <v>119</v>
      </c>
      <c r="V561" s="50">
        <f>[1]集計FORM!CX561</f>
        <v>65</v>
      </c>
      <c r="W561" s="50">
        <f>[1]集計FORM!DD561</f>
        <v>44</v>
      </c>
      <c r="X561" s="50">
        <f>[1]集計FORM!DJ561</f>
        <v>11</v>
      </c>
      <c r="Y561" s="50">
        <f>[1]集計FORM!DP561</f>
        <v>5</v>
      </c>
      <c r="Z561" s="50">
        <f>[1]集計FORM!DV561</f>
        <v>0</v>
      </c>
      <c r="AA561" s="50">
        <f>[1]集計FORM!EB561</f>
        <v>0</v>
      </c>
      <c r="AB561" s="50">
        <f>[1]集計FORM!EH561</f>
        <v>0</v>
      </c>
      <c r="AC561" s="50">
        <f t="shared" si="8"/>
        <v>0</v>
      </c>
      <c r="AD561" s="50">
        <f>[1]集計FORM!EK561</f>
        <v>294</v>
      </c>
      <c r="AE561" s="50">
        <f>[1]集計FORM!EL561</f>
        <v>1695</v>
      </c>
      <c r="AF561" s="50">
        <f>[1]集計FORM!EM561</f>
        <v>612</v>
      </c>
      <c r="AG561" s="50">
        <f>[1]集計FORM!EO561</f>
        <v>11.3</v>
      </c>
      <c r="AH561" s="50">
        <f>[1]集計FORM!EP561</f>
        <v>65.2</v>
      </c>
      <c r="AI561" s="50">
        <f>[1]集計FORM!EQ561</f>
        <v>23.5</v>
      </c>
      <c r="AJ561" s="48">
        <f>[1]集計FORM!ER561</f>
        <v>44.4</v>
      </c>
      <c r="AK561" s="50">
        <f>[1]集計FORM!ES561</f>
        <v>0</v>
      </c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50"/>
      <c r="BN561" s="50"/>
      <c r="BO561" s="50"/>
      <c r="BP561" s="50"/>
      <c r="BQ561" s="50"/>
      <c r="BR561" s="50"/>
      <c r="BS561" s="50"/>
      <c r="BT561" s="50"/>
      <c r="BU561" s="50"/>
      <c r="BV561" s="50"/>
      <c r="BW561" s="50"/>
      <c r="BX561" s="50"/>
      <c r="BY561" s="50"/>
      <c r="BZ561" s="50"/>
      <c r="CA561" s="50"/>
      <c r="CB561" s="50"/>
      <c r="CC561" s="50"/>
      <c r="CD561" s="50"/>
      <c r="CE561" s="50"/>
      <c r="CF561" s="50"/>
      <c r="CG561" s="50"/>
      <c r="CH561" s="50"/>
      <c r="CI561" s="50"/>
      <c r="CJ561" s="50"/>
      <c r="CK561" s="50"/>
      <c r="CL561" s="50"/>
      <c r="CM561" s="50"/>
      <c r="CN561" s="50"/>
      <c r="CO561" s="50"/>
      <c r="CP561" s="50"/>
      <c r="CQ561" s="50"/>
      <c r="CR561" s="50"/>
      <c r="CS561" s="50"/>
      <c r="CT561" s="50"/>
      <c r="CU561" s="50"/>
      <c r="CV561" s="50"/>
      <c r="CW561" s="50"/>
      <c r="CX561" s="50"/>
      <c r="CY561" s="50"/>
      <c r="CZ561" s="50"/>
      <c r="DA561" s="50"/>
      <c r="DB561" s="50"/>
      <c r="DC561" s="50"/>
      <c r="DD561" s="50"/>
      <c r="DE561" s="50"/>
      <c r="DF561" s="50"/>
      <c r="DG561" s="50"/>
      <c r="DH561" s="50"/>
      <c r="DI561" s="50"/>
      <c r="DJ561" s="50"/>
      <c r="DK561" s="50"/>
      <c r="DL561" s="50"/>
      <c r="DM561" s="50"/>
      <c r="DN561" s="50"/>
      <c r="DO561" s="50"/>
      <c r="DP561" s="50"/>
      <c r="DQ561" s="50"/>
      <c r="DR561" s="50"/>
      <c r="DS561" s="50"/>
      <c r="DT561" s="50"/>
      <c r="DU561" s="50"/>
      <c r="DV561" s="50"/>
      <c r="DW561" s="50"/>
      <c r="DX561" s="50"/>
      <c r="DY561" s="50"/>
      <c r="DZ561" s="50"/>
      <c r="EA561" s="50"/>
      <c r="EB561" s="50"/>
      <c r="EC561" s="50"/>
      <c r="ED561" s="50"/>
      <c r="EE561" s="50"/>
      <c r="EF561" s="50"/>
      <c r="EG561" s="50"/>
      <c r="EH561" s="50"/>
      <c r="EI561" s="50"/>
      <c r="EJ561" s="50"/>
      <c r="EK561" s="50"/>
      <c r="EL561" s="50"/>
      <c r="EM561" s="50"/>
      <c r="EN561" s="50"/>
      <c r="EO561" s="50"/>
      <c r="EP561" s="50"/>
      <c r="EQ561" s="50"/>
      <c r="ER561" s="48"/>
      <c r="ES561" s="50"/>
    </row>
    <row r="562" spans="1:149" x14ac:dyDescent="0.15">
      <c r="A562" s="44" t="s">
        <v>843</v>
      </c>
      <c r="B562" s="44" t="s">
        <v>369</v>
      </c>
      <c r="C562" s="44" t="s">
        <v>582</v>
      </c>
      <c r="D562">
        <v>2</v>
      </c>
      <c r="E562" s="50">
        <f>[1]集計FORM!E562</f>
        <v>2411</v>
      </c>
      <c r="F562" s="50">
        <f>[1]集計FORM!F562</f>
        <v>100</v>
      </c>
      <c r="G562" s="50">
        <f>[1]集計FORM!L562</f>
        <v>94</v>
      </c>
      <c r="H562" s="50">
        <f>[1]集計FORM!R562</f>
        <v>82</v>
      </c>
      <c r="I562" s="50">
        <f>[1]集計FORM!X562</f>
        <v>89</v>
      </c>
      <c r="J562" s="50">
        <f>[1]集計FORM!AD562</f>
        <v>120</v>
      </c>
      <c r="K562" s="50">
        <f>[1]集計FORM!AJ562</f>
        <v>159</v>
      </c>
      <c r="L562" s="50">
        <f>[1]集計FORM!AP562</f>
        <v>128</v>
      </c>
      <c r="M562" s="50">
        <f>[1]集計FORM!AV562</f>
        <v>139</v>
      </c>
      <c r="N562" s="50">
        <f>[1]集計FORM!BB562</f>
        <v>165</v>
      </c>
      <c r="O562" s="50">
        <f>[1]集計FORM!BH562</f>
        <v>165</v>
      </c>
      <c r="P562" s="50">
        <f>[1]集計FORM!BN562</f>
        <v>168</v>
      </c>
      <c r="Q562" s="50">
        <f>[1]集計FORM!BT562</f>
        <v>146</v>
      </c>
      <c r="R562" s="50">
        <f>[1]集計FORM!BZ562</f>
        <v>141</v>
      </c>
      <c r="S562" s="50">
        <f>[1]集計FORM!CF562</f>
        <v>161</v>
      </c>
      <c r="T562" s="50">
        <f>[1]集計FORM!CL562</f>
        <v>191</v>
      </c>
      <c r="U562" s="50">
        <f>[1]集計FORM!CR562</f>
        <v>152</v>
      </c>
      <c r="V562" s="50">
        <f>[1]集計FORM!CX562</f>
        <v>87</v>
      </c>
      <c r="W562" s="50">
        <f>[1]集計FORM!DD562</f>
        <v>69</v>
      </c>
      <c r="X562" s="50">
        <f>[1]集計FORM!DJ562</f>
        <v>39</v>
      </c>
      <c r="Y562" s="50">
        <f>[1]集計FORM!DP562</f>
        <v>16</v>
      </c>
      <c r="Z562" s="50">
        <f>[1]集計FORM!DV562</f>
        <v>0</v>
      </c>
      <c r="AA562" s="50">
        <f>[1]集計FORM!EB562</f>
        <v>0</v>
      </c>
      <c r="AB562" s="50">
        <f>[1]集計FORM!EH562</f>
        <v>0</v>
      </c>
      <c r="AC562" s="50">
        <f t="shared" si="8"/>
        <v>0</v>
      </c>
      <c r="AD562" s="50">
        <f>[1]集計FORM!EK562</f>
        <v>276</v>
      </c>
      <c r="AE562" s="50">
        <f>[1]集計FORM!EL562</f>
        <v>1420</v>
      </c>
      <c r="AF562" s="50">
        <f>[1]集計FORM!EM562</f>
        <v>715</v>
      </c>
      <c r="AG562" s="50">
        <f>[1]集計FORM!EO562</f>
        <v>11.4</v>
      </c>
      <c r="AH562" s="50">
        <f>[1]集計FORM!EP562</f>
        <v>58.9</v>
      </c>
      <c r="AI562" s="50">
        <f>[1]集計FORM!EQ562</f>
        <v>29.7</v>
      </c>
      <c r="AJ562" s="48">
        <f>[1]集計FORM!ER562</f>
        <v>47.5</v>
      </c>
      <c r="AK562" s="50">
        <f>[1]集計FORM!ES562</f>
        <v>0</v>
      </c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50"/>
      <c r="BN562" s="50"/>
      <c r="BO562" s="50"/>
      <c r="BP562" s="50"/>
      <c r="BQ562" s="50"/>
      <c r="BR562" s="50"/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  <c r="CM562" s="50"/>
      <c r="CN562" s="50"/>
      <c r="CO562" s="50"/>
      <c r="CP562" s="50"/>
      <c r="CQ562" s="50"/>
      <c r="CR562" s="50"/>
      <c r="CS562" s="50"/>
      <c r="CT562" s="50"/>
      <c r="CU562" s="50"/>
      <c r="CV562" s="50"/>
      <c r="CW562" s="50"/>
      <c r="CX562" s="50"/>
      <c r="CY562" s="50"/>
      <c r="CZ562" s="50"/>
      <c r="DA562" s="50"/>
      <c r="DB562" s="50"/>
      <c r="DC562" s="50"/>
      <c r="DD562" s="50"/>
      <c r="DE562" s="50"/>
      <c r="DF562" s="50"/>
      <c r="DG562" s="50"/>
      <c r="DH562" s="50"/>
      <c r="DI562" s="50"/>
      <c r="DJ562" s="50"/>
      <c r="DK562" s="50"/>
      <c r="DL562" s="50"/>
      <c r="DM562" s="50"/>
      <c r="DN562" s="50"/>
      <c r="DO562" s="50"/>
      <c r="DP562" s="50"/>
      <c r="DQ562" s="50"/>
      <c r="DR562" s="50"/>
      <c r="DS562" s="50"/>
      <c r="DT562" s="50"/>
      <c r="DU562" s="50"/>
      <c r="DV562" s="50"/>
      <c r="DW562" s="50"/>
      <c r="DX562" s="50"/>
      <c r="DY562" s="50"/>
      <c r="DZ562" s="50"/>
      <c r="EA562" s="50"/>
      <c r="EB562" s="50"/>
      <c r="EC562" s="50"/>
      <c r="ED562" s="50"/>
      <c r="EE562" s="50"/>
      <c r="EF562" s="50"/>
      <c r="EG562" s="50"/>
      <c r="EH562" s="50"/>
      <c r="EI562" s="50"/>
      <c r="EJ562" s="50"/>
      <c r="EK562" s="50"/>
      <c r="EL562" s="50"/>
      <c r="EM562" s="50"/>
      <c r="EN562" s="50"/>
      <c r="EO562" s="50"/>
      <c r="EP562" s="50"/>
      <c r="EQ562" s="50"/>
      <c r="ER562" s="48"/>
      <c r="ES562" s="50"/>
    </row>
    <row r="563" spans="1:149" x14ac:dyDescent="0.15">
      <c r="A563" s="44" t="s">
        <v>844</v>
      </c>
      <c r="B563" s="44" t="s">
        <v>370</v>
      </c>
      <c r="C563" s="44" t="s">
        <v>583</v>
      </c>
      <c r="D563">
        <v>0</v>
      </c>
      <c r="E563" s="50">
        <f>[1]集計FORM!E563</f>
        <v>5600</v>
      </c>
      <c r="F563" s="50">
        <f>[1]集計FORM!F563</f>
        <v>198</v>
      </c>
      <c r="G563" s="50">
        <f>[1]集計FORM!L563</f>
        <v>189</v>
      </c>
      <c r="H563" s="50">
        <f>[1]集計FORM!R563</f>
        <v>244</v>
      </c>
      <c r="I563" s="50">
        <f>[1]集計FORM!X563</f>
        <v>275</v>
      </c>
      <c r="J563" s="50">
        <f>[1]集計FORM!AD563</f>
        <v>283</v>
      </c>
      <c r="K563" s="50">
        <f>[1]集計FORM!AJ563</f>
        <v>233</v>
      </c>
      <c r="L563" s="50">
        <f>[1]集計FORM!AP563</f>
        <v>252</v>
      </c>
      <c r="M563" s="50">
        <f>[1]集計FORM!AV563</f>
        <v>289</v>
      </c>
      <c r="N563" s="50">
        <f>[1]集計FORM!BB563</f>
        <v>364</v>
      </c>
      <c r="O563" s="50">
        <f>[1]集計FORM!BH563</f>
        <v>469</v>
      </c>
      <c r="P563" s="50">
        <f>[1]集計FORM!BN563</f>
        <v>414</v>
      </c>
      <c r="Q563" s="50">
        <f>[1]集計FORM!BT563</f>
        <v>319</v>
      </c>
      <c r="R563" s="50">
        <f>[1]集計FORM!BZ563</f>
        <v>287</v>
      </c>
      <c r="S563" s="50">
        <f>[1]集計FORM!CF563</f>
        <v>393</v>
      </c>
      <c r="T563" s="50">
        <f>[1]集計FORM!CL563</f>
        <v>492</v>
      </c>
      <c r="U563" s="50">
        <f>[1]集計FORM!CR563</f>
        <v>415</v>
      </c>
      <c r="V563" s="50">
        <f>[1]集計FORM!CX563</f>
        <v>252</v>
      </c>
      <c r="W563" s="50">
        <f>[1]集計FORM!DD563</f>
        <v>140</v>
      </c>
      <c r="X563" s="50">
        <f>[1]集計FORM!DJ563</f>
        <v>68</v>
      </c>
      <c r="Y563" s="50">
        <f>[1]集計FORM!DP563</f>
        <v>21</v>
      </c>
      <c r="Z563" s="50">
        <f>[1]集計FORM!DV563</f>
        <v>3</v>
      </c>
      <c r="AA563" s="50">
        <f>[1]集計FORM!EB563</f>
        <v>0</v>
      </c>
      <c r="AB563" s="50">
        <f>[1]集計FORM!EH563</f>
        <v>0</v>
      </c>
      <c r="AC563" s="50">
        <f t="shared" si="8"/>
        <v>3</v>
      </c>
      <c r="AD563" s="50">
        <f>[1]集計FORM!EK563</f>
        <v>631</v>
      </c>
      <c r="AE563" s="50">
        <f>[1]集計FORM!EL563</f>
        <v>3185</v>
      </c>
      <c r="AF563" s="50">
        <f>[1]集計FORM!EM563</f>
        <v>1784</v>
      </c>
      <c r="AG563" s="50">
        <f>[1]集計FORM!EO563</f>
        <v>11.3</v>
      </c>
      <c r="AH563" s="50">
        <f>[1]集計FORM!EP563</f>
        <v>56.9</v>
      </c>
      <c r="AI563" s="50">
        <f>[1]集計FORM!EQ563</f>
        <v>31.9</v>
      </c>
      <c r="AJ563" s="48">
        <f>[1]集計FORM!ER563</f>
        <v>48.3</v>
      </c>
      <c r="AK563" s="50">
        <f>[1]集計FORM!ES563</f>
        <v>102</v>
      </c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50"/>
      <c r="BQ563" s="50"/>
      <c r="BR563" s="50"/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  <c r="DA563" s="50"/>
      <c r="DB563" s="50"/>
      <c r="DC563" s="50"/>
      <c r="DD563" s="50"/>
      <c r="DE563" s="50"/>
      <c r="DF563" s="50"/>
      <c r="DG563" s="50"/>
      <c r="DH563" s="50"/>
      <c r="DI563" s="50"/>
      <c r="DJ563" s="50"/>
      <c r="DK563" s="50"/>
      <c r="DL563" s="50"/>
      <c r="DM563" s="50"/>
      <c r="DN563" s="50"/>
      <c r="DO563" s="50"/>
      <c r="DP563" s="50"/>
      <c r="DQ563" s="50"/>
      <c r="DR563" s="50"/>
      <c r="DS563" s="50"/>
      <c r="DT563" s="50"/>
      <c r="DU563" s="50"/>
      <c r="DV563" s="50"/>
      <c r="DW563" s="50"/>
      <c r="DX563" s="50"/>
      <c r="DY563" s="50"/>
      <c r="DZ563" s="50"/>
      <c r="EA563" s="50"/>
      <c r="EB563" s="50"/>
      <c r="EC563" s="50"/>
      <c r="ED563" s="50"/>
      <c r="EE563" s="50"/>
      <c r="EF563" s="50"/>
      <c r="EG563" s="50"/>
      <c r="EH563" s="50"/>
      <c r="EI563" s="50"/>
      <c r="EJ563" s="50"/>
      <c r="EK563" s="50"/>
      <c r="EL563" s="50"/>
      <c r="EM563" s="50"/>
      <c r="EN563" s="50"/>
      <c r="EO563" s="50"/>
      <c r="EP563" s="50"/>
      <c r="EQ563" s="50"/>
      <c r="ER563" s="48"/>
      <c r="ES563" s="50"/>
    </row>
    <row r="564" spans="1:149" x14ac:dyDescent="0.15">
      <c r="A564" s="44" t="s">
        <v>844</v>
      </c>
      <c r="B564" s="44" t="s">
        <v>370</v>
      </c>
      <c r="C564" s="44" t="s">
        <v>583</v>
      </c>
      <c r="D564">
        <v>1</v>
      </c>
      <c r="E564" s="50">
        <f>[1]集計FORM!E564</f>
        <v>2717</v>
      </c>
      <c r="F564" s="50">
        <f>[1]集計FORM!F564</f>
        <v>111</v>
      </c>
      <c r="G564" s="50">
        <f>[1]集計FORM!L564</f>
        <v>109</v>
      </c>
      <c r="H564" s="50">
        <f>[1]集計FORM!R564</f>
        <v>125</v>
      </c>
      <c r="I564" s="50">
        <f>[1]集計FORM!X564</f>
        <v>144</v>
      </c>
      <c r="J564" s="50">
        <f>[1]集計FORM!AD564</f>
        <v>142</v>
      </c>
      <c r="K564" s="50">
        <f>[1]集計FORM!AJ564</f>
        <v>117</v>
      </c>
      <c r="L564" s="50">
        <f>[1]集計FORM!AP564</f>
        <v>125</v>
      </c>
      <c r="M564" s="50">
        <f>[1]集計FORM!AV564</f>
        <v>141</v>
      </c>
      <c r="N564" s="50">
        <f>[1]集計FORM!BB564</f>
        <v>190</v>
      </c>
      <c r="O564" s="50">
        <f>[1]集計FORM!BH564</f>
        <v>225</v>
      </c>
      <c r="P564" s="50">
        <f>[1]集計FORM!BN564</f>
        <v>201</v>
      </c>
      <c r="Q564" s="50">
        <f>[1]集計FORM!BT564</f>
        <v>164</v>
      </c>
      <c r="R564" s="50">
        <f>[1]集計FORM!BZ564</f>
        <v>135</v>
      </c>
      <c r="S564" s="50">
        <f>[1]集計FORM!CF564</f>
        <v>171</v>
      </c>
      <c r="T564" s="50">
        <f>[1]集計FORM!CL564</f>
        <v>230</v>
      </c>
      <c r="U564" s="50">
        <f>[1]集計FORM!CR564</f>
        <v>194</v>
      </c>
      <c r="V564" s="50">
        <f>[1]集計FORM!CX564</f>
        <v>119</v>
      </c>
      <c r="W564" s="50">
        <f>[1]集計FORM!DD564</f>
        <v>54</v>
      </c>
      <c r="X564" s="50">
        <f>[1]集計FORM!DJ564</f>
        <v>18</v>
      </c>
      <c r="Y564" s="50">
        <f>[1]集計FORM!DP564</f>
        <v>2</v>
      </c>
      <c r="Z564" s="50">
        <f>[1]集計FORM!DV564</f>
        <v>0</v>
      </c>
      <c r="AA564" s="50">
        <f>[1]集計FORM!EB564</f>
        <v>0</v>
      </c>
      <c r="AB564" s="50">
        <f>[1]集計FORM!EH564</f>
        <v>0</v>
      </c>
      <c r="AC564" s="50">
        <f t="shared" si="8"/>
        <v>0</v>
      </c>
      <c r="AD564" s="50">
        <f>[1]集計FORM!EK564</f>
        <v>345</v>
      </c>
      <c r="AE564" s="50">
        <f>[1]集計FORM!EL564</f>
        <v>1584</v>
      </c>
      <c r="AF564" s="50">
        <f>[1]集計FORM!EM564</f>
        <v>788</v>
      </c>
      <c r="AG564" s="50">
        <f>[1]集計FORM!EO564</f>
        <v>12.7</v>
      </c>
      <c r="AH564" s="50">
        <f>[1]集計FORM!EP564</f>
        <v>58.3</v>
      </c>
      <c r="AI564" s="50">
        <f>[1]集計FORM!EQ564</f>
        <v>29</v>
      </c>
      <c r="AJ564" s="48">
        <f>[1]集計FORM!ER564</f>
        <v>46.5</v>
      </c>
      <c r="AK564" s="50">
        <f>[1]集計FORM!ES564</f>
        <v>0</v>
      </c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50"/>
      <c r="BQ564" s="50"/>
      <c r="BR564" s="50"/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0"/>
      <c r="DA564" s="50"/>
      <c r="DB564" s="50"/>
      <c r="DC564" s="50"/>
      <c r="DD564" s="50"/>
      <c r="DE564" s="50"/>
      <c r="DF564" s="50"/>
      <c r="DG564" s="50"/>
      <c r="DH564" s="50"/>
      <c r="DI564" s="50"/>
      <c r="DJ564" s="50"/>
      <c r="DK564" s="50"/>
      <c r="DL564" s="50"/>
      <c r="DM564" s="50"/>
      <c r="DN564" s="50"/>
      <c r="DO564" s="50"/>
      <c r="DP564" s="50"/>
      <c r="DQ564" s="50"/>
      <c r="DR564" s="50"/>
      <c r="DS564" s="50"/>
      <c r="DT564" s="50"/>
      <c r="DU564" s="50"/>
      <c r="DV564" s="50"/>
      <c r="DW564" s="50"/>
      <c r="DX564" s="50"/>
      <c r="DY564" s="50"/>
      <c r="DZ564" s="50"/>
      <c r="EA564" s="50"/>
      <c r="EB564" s="50"/>
      <c r="EC564" s="50"/>
      <c r="ED564" s="50"/>
      <c r="EE564" s="50"/>
      <c r="EF564" s="50"/>
      <c r="EG564" s="50"/>
      <c r="EH564" s="50"/>
      <c r="EI564" s="50"/>
      <c r="EJ564" s="50"/>
      <c r="EK564" s="50"/>
      <c r="EL564" s="50"/>
      <c r="EM564" s="50"/>
      <c r="EN564" s="50"/>
      <c r="EO564" s="50"/>
      <c r="EP564" s="50"/>
      <c r="EQ564" s="50"/>
      <c r="ER564" s="48"/>
      <c r="ES564" s="50"/>
    </row>
    <row r="565" spans="1:149" x14ac:dyDescent="0.15">
      <c r="A565" s="44" t="s">
        <v>844</v>
      </c>
      <c r="B565" s="44" t="s">
        <v>370</v>
      </c>
      <c r="C565" s="44" t="s">
        <v>583</v>
      </c>
      <c r="D565">
        <v>2</v>
      </c>
      <c r="E565" s="50">
        <f>[1]集計FORM!E565</f>
        <v>2883</v>
      </c>
      <c r="F565" s="50">
        <f>[1]集計FORM!F565</f>
        <v>87</v>
      </c>
      <c r="G565" s="50">
        <f>[1]集計FORM!L565</f>
        <v>80</v>
      </c>
      <c r="H565" s="50">
        <f>[1]集計FORM!R565</f>
        <v>119</v>
      </c>
      <c r="I565" s="50">
        <f>[1]集計FORM!X565</f>
        <v>131</v>
      </c>
      <c r="J565" s="50">
        <f>[1]集計FORM!AD565</f>
        <v>141</v>
      </c>
      <c r="K565" s="50">
        <f>[1]集計FORM!AJ565</f>
        <v>116</v>
      </c>
      <c r="L565" s="50">
        <f>[1]集計FORM!AP565</f>
        <v>127</v>
      </c>
      <c r="M565" s="50">
        <f>[1]集計FORM!AV565</f>
        <v>148</v>
      </c>
      <c r="N565" s="50">
        <f>[1]集計FORM!BB565</f>
        <v>174</v>
      </c>
      <c r="O565" s="50">
        <f>[1]集計FORM!BH565</f>
        <v>244</v>
      </c>
      <c r="P565" s="50">
        <f>[1]集計FORM!BN565</f>
        <v>213</v>
      </c>
      <c r="Q565" s="50">
        <f>[1]集計FORM!BT565</f>
        <v>155</v>
      </c>
      <c r="R565" s="50">
        <f>[1]集計FORM!BZ565</f>
        <v>152</v>
      </c>
      <c r="S565" s="50">
        <f>[1]集計FORM!CF565</f>
        <v>222</v>
      </c>
      <c r="T565" s="50">
        <f>[1]集計FORM!CL565</f>
        <v>262</v>
      </c>
      <c r="U565" s="50">
        <f>[1]集計FORM!CR565</f>
        <v>221</v>
      </c>
      <c r="V565" s="50">
        <f>[1]集計FORM!CX565</f>
        <v>133</v>
      </c>
      <c r="W565" s="50">
        <f>[1]集計FORM!DD565</f>
        <v>86</v>
      </c>
      <c r="X565" s="50">
        <f>[1]集計FORM!DJ565</f>
        <v>50</v>
      </c>
      <c r="Y565" s="50">
        <f>[1]集計FORM!DP565</f>
        <v>19</v>
      </c>
      <c r="Z565" s="50">
        <f>[1]集計FORM!DV565</f>
        <v>3</v>
      </c>
      <c r="AA565" s="50">
        <f>[1]集計FORM!EB565</f>
        <v>0</v>
      </c>
      <c r="AB565" s="50">
        <f>[1]集計FORM!EH565</f>
        <v>0</v>
      </c>
      <c r="AC565" s="50">
        <f t="shared" si="8"/>
        <v>3</v>
      </c>
      <c r="AD565" s="50">
        <f>[1]集計FORM!EK565</f>
        <v>286</v>
      </c>
      <c r="AE565" s="50">
        <f>[1]集計FORM!EL565</f>
        <v>1601</v>
      </c>
      <c r="AF565" s="50">
        <f>[1]集計FORM!EM565</f>
        <v>996</v>
      </c>
      <c r="AG565" s="50">
        <f>[1]集計FORM!EO565</f>
        <v>9.9</v>
      </c>
      <c r="AH565" s="50">
        <f>[1]集計FORM!EP565</f>
        <v>55.5</v>
      </c>
      <c r="AI565" s="50">
        <f>[1]集計FORM!EQ565</f>
        <v>34.5</v>
      </c>
      <c r="AJ565" s="48">
        <f>[1]集計FORM!ER565</f>
        <v>50</v>
      </c>
      <c r="AK565" s="50">
        <f>[1]集計FORM!ES565</f>
        <v>0</v>
      </c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50"/>
      <c r="BQ565" s="50"/>
      <c r="BR565" s="50"/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  <c r="CM565" s="50"/>
      <c r="CN565" s="50"/>
      <c r="CO565" s="50"/>
      <c r="CP565" s="50"/>
      <c r="CQ565" s="50"/>
      <c r="CR565" s="50"/>
      <c r="CS565" s="50"/>
      <c r="CT565" s="50"/>
      <c r="CU565" s="50"/>
      <c r="CV565" s="50"/>
      <c r="CW565" s="50"/>
      <c r="CX565" s="50"/>
      <c r="CY565" s="50"/>
      <c r="CZ565" s="50"/>
      <c r="DA565" s="50"/>
      <c r="DB565" s="50"/>
      <c r="DC565" s="50"/>
      <c r="DD565" s="50"/>
      <c r="DE565" s="50"/>
      <c r="DF565" s="50"/>
      <c r="DG565" s="50"/>
      <c r="DH565" s="50"/>
      <c r="DI565" s="50"/>
      <c r="DJ565" s="50"/>
      <c r="DK565" s="50"/>
      <c r="DL565" s="50"/>
      <c r="DM565" s="50"/>
      <c r="DN565" s="50"/>
      <c r="DO565" s="50"/>
      <c r="DP565" s="50"/>
      <c r="DQ565" s="50"/>
      <c r="DR565" s="50"/>
      <c r="DS565" s="50"/>
      <c r="DT565" s="50"/>
      <c r="DU565" s="50"/>
      <c r="DV565" s="50"/>
      <c r="DW565" s="50"/>
      <c r="DX565" s="50"/>
      <c r="DY565" s="50"/>
      <c r="DZ565" s="50"/>
      <c r="EA565" s="50"/>
      <c r="EB565" s="50"/>
      <c r="EC565" s="50"/>
      <c r="ED565" s="50"/>
      <c r="EE565" s="50"/>
      <c r="EF565" s="50"/>
      <c r="EG565" s="50"/>
      <c r="EH565" s="50"/>
      <c r="EI565" s="50"/>
      <c r="EJ565" s="50"/>
      <c r="EK565" s="50"/>
      <c r="EL565" s="50"/>
      <c r="EM565" s="50"/>
      <c r="EN565" s="50"/>
      <c r="EO565" s="50"/>
      <c r="EP565" s="50"/>
      <c r="EQ565" s="50"/>
      <c r="ER565" s="48"/>
      <c r="ES565" s="50"/>
    </row>
    <row r="566" spans="1:149" x14ac:dyDescent="0.15">
      <c r="A566" s="44" t="s">
        <v>845</v>
      </c>
      <c r="B566" s="44" t="s">
        <v>371</v>
      </c>
      <c r="C566" s="44" t="s">
        <v>584</v>
      </c>
      <c r="D566">
        <v>0</v>
      </c>
      <c r="E566" s="50">
        <f>[1]集計FORM!E566</f>
        <v>25385</v>
      </c>
      <c r="F566" s="50">
        <f>[1]集計FORM!F566</f>
        <v>728</v>
      </c>
      <c r="G566" s="50">
        <f>[1]集計FORM!L566</f>
        <v>768</v>
      </c>
      <c r="H566" s="50">
        <f>[1]集計FORM!R566</f>
        <v>859</v>
      </c>
      <c r="I566" s="50">
        <f>[1]集計FORM!X566</f>
        <v>980</v>
      </c>
      <c r="J566" s="50">
        <f>[1]集計FORM!AD566</f>
        <v>1192</v>
      </c>
      <c r="K566" s="50">
        <f>[1]集計FORM!AJ566</f>
        <v>1163</v>
      </c>
      <c r="L566" s="50">
        <f>[1]集計FORM!AP566</f>
        <v>1168</v>
      </c>
      <c r="M566" s="50">
        <f>[1]集計FORM!AV566</f>
        <v>1274</v>
      </c>
      <c r="N566" s="50">
        <f>[1]集計FORM!BB566</f>
        <v>1507</v>
      </c>
      <c r="O566" s="50">
        <f>[1]集計FORM!BH566</f>
        <v>1911</v>
      </c>
      <c r="P566" s="50">
        <f>[1]集計FORM!BN566</f>
        <v>1739</v>
      </c>
      <c r="Q566" s="50">
        <f>[1]集計FORM!BT566</f>
        <v>1558</v>
      </c>
      <c r="R566" s="50">
        <f>[1]集計FORM!BZ566</f>
        <v>1497</v>
      </c>
      <c r="S566" s="50">
        <f>[1]集計FORM!CF566</f>
        <v>1915</v>
      </c>
      <c r="T566" s="50">
        <f>[1]集計FORM!CL566</f>
        <v>2604</v>
      </c>
      <c r="U566" s="50">
        <f>[1]集計FORM!CR566</f>
        <v>2060</v>
      </c>
      <c r="V566" s="50">
        <f>[1]集計FORM!CX566</f>
        <v>1289</v>
      </c>
      <c r="W566" s="50">
        <f>[1]集計FORM!DD566</f>
        <v>798</v>
      </c>
      <c r="X566" s="50">
        <f>[1]集計FORM!DJ566</f>
        <v>283</v>
      </c>
      <c r="Y566" s="50">
        <f>[1]集計FORM!DP566</f>
        <v>79</v>
      </c>
      <c r="Z566" s="50">
        <f>[1]集計FORM!DV566</f>
        <v>10</v>
      </c>
      <c r="AA566" s="50">
        <f>[1]集計FORM!EB566</f>
        <v>3</v>
      </c>
      <c r="AB566" s="50">
        <f>[1]集計FORM!EH566</f>
        <v>0</v>
      </c>
      <c r="AC566" s="50">
        <f t="shared" si="8"/>
        <v>13</v>
      </c>
      <c r="AD566" s="50">
        <f>[1]集計FORM!EK566</f>
        <v>2355</v>
      </c>
      <c r="AE566" s="50">
        <f>[1]集計FORM!EL566</f>
        <v>13989</v>
      </c>
      <c r="AF566" s="50">
        <f>[1]集計FORM!EM566</f>
        <v>9041</v>
      </c>
      <c r="AG566" s="50">
        <f>[1]集計FORM!EO566</f>
        <v>9.3000000000000007</v>
      </c>
      <c r="AH566" s="50">
        <f>[1]集計FORM!EP566</f>
        <v>55.1</v>
      </c>
      <c r="AI566" s="50">
        <f>[1]集計FORM!EQ566</f>
        <v>35.6</v>
      </c>
      <c r="AJ566" s="48">
        <f>[1]集計FORM!ER566</f>
        <v>50.6</v>
      </c>
      <c r="AK566" s="50">
        <f>[1]集計FORM!ES566</f>
        <v>108</v>
      </c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50"/>
      <c r="BQ566" s="50"/>
      <c r="BR566" s="50"/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0"/>
      <c r="DA566" s="50"/>
      <c r="DB566" s="50"/>
      <c r="DC566" s="50"/>
      <c r="DD566" s="50"/>
      <c r="DE566" s="50"/>
      <c r="DF566" s="50"/>
      <c r="DG566" s="50"/>
      <c r="DH566" s="50"/>
      <c r="DI566" s="50"/>
      <c r="DJ566" s="50"/>
      <c r="DK566" s="50"/>
      <c r="DL566" s="50"/>
      <c r="DM566" s="50"/>
      <c r="DN566" s="50"/>
      <c r="DO566" s="50"/>
      <c r="DP566" s="50"/>
      <c r="DQ566" s="50"/>
      <c r="DR566" s="50"/>
      <c r="DS566" s="50"/>
      <c r="DT566" s="50"/>
      <c r="DU566" s="50"/>
      <c r="DV566" s="50"/>
      <c r="DW566" s="50"/>
      <c r="DX566" s="50"/>
      <c r="DY566" s="50"/>
      <c r="DZ566" s="50"/>
      <c r="EA566" s="50"/>
      <c r="EB566" s="50"/>
      <c r="EC566" s="50"/>
      <c r="ED566" s="50"/>
      <c r="EE566" s="50"/>
      <c r="EF566" s="50"/>
      <c r="EG566" s="50"/>
      <c r="EH566" s="50"/>
      <c r="EI566" s="50"/>
      <c r="EJ566" s="50"/>
      <c r="EK566" s="50"/>
      <c r="EL566" s="50"/>
      <c r="EM566" s="50"/>
      <c r="EN566" s="50"/>
      <c r="EO566" s="50"/>
      <c r="EP566" s="50"/>
      <c r="EQ566" s="50"/>
      <c r="ER566" s="48"/>
      <c r="ES566" s="50"/>
    </row>
    <row r="567" spans="1:149" x14ac:dyDescent="0.15">
      <c r="A567" s="44" t="s">
        <v>845</v>
      </c>
      <c r="B567" s="44" t="s">
        <v>371</v>
      </c>
      <c r="C567" s="44" t="s">
        <v>584</v>
      </c>
      <c r="D567">
        <v>1</v>
      </c>
      <c r="E567" s="50">
        <f>[1]集計FORM!E567</f>
        <v>11991</v>
      </c>
      <c r="F567" s="50">
        <f>[1]集計FORM!F567</f>
        <v>393</v>
      </c>
      <c r="G567" s="50">
        <f>[1]集計FORM!L567</f>
        <v>407</v>
      </c>
      <c r="H567" s="50">
        <f>[1]集計FORM!R567</f>
        <v>419</v>
      </c>
      <c r="I567" s="50">
        <f>[1]集計FORM!X567</f>
        <v>470</v>
      </c>
      <c r="J567" s="50">
        <f>[1]集計FORM!AD567</f>
        <v>625</v>
      </c>
      <c r="K567" s="50">
        <f>[1]集計FORM!AJ567</f>
        <v>627</v>
      </c>
      <c r="L567" s="50">
        <f>[1]集計FORM!AP567</f>
        <v>622</v>
      </c>
      <c r="M567" s="50">
        <f>[1]集計FORM!AV567</f>
        <v>635</v>
      </c>
      <c r="N567" s="50">
        <f>[1]集計FORM!BB567</f>
        <v>741</v>
      </c>
      <c r="O567" s="50">
        <f>[1]集計FORM!BH567</f>
        <v>944</v>
      </c>
      <c r="P567" s="50">
        <f>[1]集計FORM!BN567</f>
        <v>874</v>
      </c>
      <c r="Q567" s="50">
        <f>[1]集計FORM!BT567</f>
        <v>742</v>
      </c>
      <c r="R567" s="50">
        <f>[1]集計FORM!BZ567</f>
        <v>711</v>
      </c>
      <c r="S567" s="50">
        <f>[1]集計FORM!CF567</f>
        <v>857</v>
      </c>
      <c r="T567" s="50">
        <f>[1]集計FORM!CL567</f>
        <v>1116</v>
      </c>
      <c r="U567" s="50">
        <f>[1]集計FORM!CR567</f>
        <v>916</v>
      </c>
      <c r="V567" s="50">
        <f>[1]集計FORM!CX567</f>
        <v>512</v>
      </c>
      <c r="W567" s="50">
        <f>[1]集計FORM!DD567</f>
        <v>293</v>
      </c>
      <c r="X567" s="50">
        <f>[1]集計FORM!DJ567</f>
        <v>75</v>
      </c>
      <c r="Y567" s="50">
        <f>[1]集計FORM!DP567</f>
        <v>12</v>
      </c>
      <c r="Z567" s="50">
        <f>[1]集計FORM!DV567</f>
        <v>0</v>
      </c>
      <c r="AA567" s="50">
        <f>[1]集計FORM!EB567</f>
        <v>0</v>
      </c>
      <c r="AB567" s="50">
        <f>[1]集計FORM!EH567</f>
        <v>0</v>
      </c>
      <c r="AC567" s="50">
        <f t="shared" si="8"/>
        <v>0</v>
      </c>
      <c r="AD567" s="50">
        <f>[1]集計FORM!EK567</f>
        <v>1219</v>
      </c>
      <c r="AE567" s="50">
        <f>[1]集計FORM!EL567</f>
        <v>6991</v>
      </c>
      <c r="AF567" s="50">
        <f>[1]集計FORM!EM567</f>
        <v>3781</v>
      </c>
      <c r="AG567" s="50">
        <f>[1]集計FORM!EO567</f>
        <v>10.199999999999999</v>
      </c>
      <c r="AH567" s="50">
        <f>[1]集計FORM!EP567</f>
        <v>58.3</v>
      </c>
      <c r="AI567" s="50">
        <f>[1]集計FORM!EQ567</f>
        <v>31.5</v>
      </c>
      <c r="AJ567" s="48">
        <f>[1]集計FORM!ER567</f>
        <v>48.5</v>
      </c>
      <c r="AK567" s="50">
        <f>[1]集計FORM!ES567</f>
        <v>0</v>
      </c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50"/>
      <c r="BQ567" s="50"/>
      <c r="BR567" s="50"/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0"/>
      <c r="DA567" s="50"/>
      <c r="DB567" s="50"/>
      <c r="DC567" s="50"/>
      <c r="DD567" s="50"/>
      <c r="DE567" s="50"/>
      <c r="DF567" s="50"/>
      <c r="DG567" s="50"/>
      <c r="DH567" s="50"/>
      <c r="DI567" s="50"/>
      <c r="DJ567" s="50"/>
      <c r="DK567" s="50"/>
      <c r="DL567" s="50"/>
      <c r="DM567" s="50"/>
      <c r="DN567" s="50"/>
      <c r="DO567" s="50"/>
      <c r="DP567" s="50"/>
      <c r="DQ567" s="50"/>
      <c r="DR567" s="50"/>
      <c r="DS567" s="50"/>
      <c r="DT567" s="50"/>
      <c r="DU567" s="50"/>
      <c r="DV567" s="50"/>
      <c r="DW567" s="50"/>
      <c r="DX567" s="50"/>
      <c r="DY567" s="50"/>
      <c r="DZ567" s="50"/>
      <c r="EA567" s="50"/>
      <c r="EB567" s="50"/>
      <c r="EC567" s="50"/>
      <c r="ED567" s="50"/>
      <c r="EE567" s="50"/>
      <c r="EF567" s="50"/>
      <c r="EG567" s="50"/>
      <c r="EH567" s="50"/>
      <c r="EI567" s="50"/>
      <c r="EJ567" s="50"/>
      <c r="EK567" s="50"/>
      <c r="EL567" s="50"/>
      <c r="EM567" s="50"/>
      <c r="EN567" s="50"/>
      <c r="EO567" s="50"/>
      <c r="EP567" s="50"/>
      <c r="EQ567" s="50"/>
      <c r="ER567" s="48"/>
      <c r="ES567" s="50"/>
    </row>
    <row r="568" spans="1:149" x14ac:dyDescent="0.15">
      <c r="A568" s="44" t="s">
        <v>845</v>
      </c>
      <c r="B568" s="44" t="s">
        <v>371</v>
      </c>
      <c r="C568" s="44" t="s">
        <v>584</v>
      </c>
      <c r="D568">
        <v>2</v>
      </c>
      <c r="E568" s="50">
        <f>[1]集計FORM!E568</f>
        <v>13394</v>
      </c>
      <c r="F568" s="50">
        <f>[1]集計FORM!F568</f>
        <v>335</v>
      </c>
      <c r="G568" s="50">
        <f>[1]集計FORM!L568</f>
        <v>361</v>
      </c>
      <c r="H568" s="50">
        <f>[1]集計FORM!R568</f>
        <v>440</v>
      </c>
      <c r="I568" s="50">
        <f>[1]集計FORM!X568</f>
        <v>510</v>
      </c>
      <c r="J568" s="50">
        <f>[1]集計FORM!AD568</f>
        <v>567</v>
      </c>
      <c r="K568" s="50">
        <f>[1]集計FORM!AJ568</f>
        <v>536</v>
      </c>
      <c r="L568" s="50">
        <f>[1]集計FORM!AP568</f>
        <v>546</v>
      </c>
      <c r="M568" s="50">
        <f>[1]集計FORM!AV568</f>
        <v>639</v>
      </c>
      <c r="N568" s="50">
        <f>[1]集計FORM!BB568</f>
        <v>766</v>
      </c>
      <c r="O568" s="50">
        <f>[1]集計FORM!BH568</f>
        <v>967</v>
      </c>
      <c r="P568" s="50">
        <f>[1]集計FORM!BN568</f>
        <v>865</v>
      </c>
      <c r="Q568" s="50">
        <f>[1]集計FORM!BT568</f>
        <v>816</v>
      </c>
      <c r="R568" s="50">
        <f>[1]集計FORM!BZ568</f>
        <v>786</v>
      </c>
      <c r="S568" s="50">
        <f>[1]集計FORM!CF568</f>
        <v>1058</v>
      </c>
      <c r="T568" s="50">
        <f>[1]集計FORM!CL568</f>
        <v>1488</v>
      </c>
      <c r="U568" s="50">
        <f>[1]集計FORM!CR568</f>
        <v>1144</v>
      </c>
      <c r="V568" s="50">
        <f>[1]集計FORM!CX568</f>
        <v>777</v>
      </c>
      <c r="W568" s="50">
        <f>[1]集計FORM!DD568</f>
        <v>505</v>
      </c>
      <c r="X568" s="50">
        <f>[1]集計FORM!DJ568</f>
        <v>208</v>
      </c>
      <c r="Y568" s="50">
        <f>[1]集計FORM!DP568</f>
        <v>67</v>
      </c>
      <c r="Z568" s="50">
        <f>[1]集計FORM!DV568</f>
        <v>10</v>
      </c>
      <c r="AA568" s="50">
        <f>[1]集計FORM!EB568</f>
        <v>3</v>
      </c>
      <c r="AB568" s="50">
        <f>[1]集計FORM!EH568</f>
        <v>0</v>
      </c>
      <c r="AC568" s="50">
        <f t="shared" si="8"/>
        <v>13</v>
      </c>
      <c r="AD568" s="50">
        <f>[1]集計FORM!EK568</f>
        <v>1136</v>
      </c>
      <c r="AE568" s="50">
        <f>[1]集計FORM!EL568</f>
        <v>6998</v>
      </c>
      <c r="AF568" s="50">
        <f>[1]集計FORM!EM568</f>
        <v>5260</v>
      </c>
      <c r="AG568" s="50">
        <f>[1]集計FORM!EO568</f>
        <v>8.5</v>
      </c>
      <c r="AH568" s="50">
        <f>[1]集計FORM!EP568</f>
        <v>52.2</v>
      </c>
      <c r="AI568" s="50">
        <f>[1]集計FORM!EQ568</f>
        <v>39.299999999999997</v>
      </c>
      <c r="AJ568" s="48">
        <f>[1]集計FORM!ER568</f>
        <v>52.5</v>
      </c>
      <c r="AK568" s="50">
        <f>[1]集計FORM!ES568</f>
        <v>0</v>
      </c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50"/>
      <c r="BQ568" s="50"/>
      <c r="BR568" s="50"/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0"/>
      <c r="DA568" s="50"/>
      <c r="DB568" s="50"/>
      <c r="DC568" s="50"/>
      <c r="DD568" s="50"/>
      <c r="DE568" s="50"/>
      <c r="DF568" s="50"/>
      <c r="DG568" s="50"/>
      <c r="DH568" s="50"/>
      <c r="DI568" s="50"/>
      <c r="DJ568" s="50"/>
      <c r="DK568" s="50"/>
      <c r="DL568" s="50"/>
      <c r="DM568" s="50"/>
      <c r="DN568" s="50"/>
      <c r="DO568" s="50"/>
      <c r="DP568" s="50"/>
      <c r="DQ568" s="50"/>
      <c r="DR568" s="50"/>
      <c r="DS568" s="50"/>
      <c r="DT568" s="50"/>
      <c r="DU568" s="50"/>
      <c r="DV568" s="50"/>
      <c r="DW568" s="50"/>
      <c r="DX568" s="50"/>
      <c r="DY568" s="50"/>
      <c r="DZ568" s="50"/>
      <c r="EA568" s="50"/>
      <c r="EB568" s="50"/>
      <c r="EC568" s="50"/>
      <c r="ED568" s="50"/>
      <c r="EE568" s="50"/>
      <c r="EF568" s="50"/>
      <c r="EG568" s="50"/>
      <c r="EH568" s="50"/>
      <c r="EI568" s="50"/>
      <c r="EJ568" s="50"/>
      <c r="EK568" s="50"/>
      <c r="EL568" s="50"/>
      <c r="EM568" s="50"/>
      <c r="EN568" s="50"/>
      <c r="EO568" s="50"/>
      <c r="EP568" s="50"/>
      <c r="EQ568" s="50"/>
      <c r="ER568" s="48"/>
      <c r="ES568" s="50"/>
    </row>
    <row r="569" spans="1:149" x14ac:dyDescent="0.15">
      <c r="A569" s="44" t="s">
        <v>846</v>
      </c>
      <c r="B569" s="44" t="s">
        <v>372</v>
      </c>
      <c r="C569" s="44" t="s">
        <v>585</v>
      </c>
      <c r="D569">
        <v>0</v>
      </c>
      <c r="E569" s="50">
        <f>[1]集計FORM!E569</f>
        <v>15607</v>
      </c>
      <c r="F569" s="50">
        <f>[1]集計FORM!F569</f>
        <v>651</v>
      </c>
      <c r="G569" s="50">
        <f>[1]集計FORM!L569</f>
        <v>851</v>
      </c>
      <c r="H569" s="50">
        <f>[1]集計FORM!R569</f>
        <v>1033</v>
      </c>
      <c r="I569" s="50">
        <f>[1]集計FORM!X569</f>
        <v>999</v>
      </c>
      <c r="J569" s="50">
        <f>[1]集計FORM!AD569</f>
        <v>957</v>
      </c>
      <c r="K569" s="50">
        <f>[1]集計FORM!AJ569</f>
        <v>729</v>
      </c>
      <c r="L569" s="50">
        <f>[1]集計FORM!AP569</f>
        <v>788</v>
      </c>
      <c r="M569" s="50">
        <f>[1]集計FORM!AV569</f>
        <v>980</v>
      </c>
      <c r="N569" s="50">
        <f>[1]集計FORM!BB569</f>
        <v>1250</v>
      </c>
      <c r="O569" s="50">
        <f>[1]集計FORM!BH569</f>
        <v>1514</v>
      </c>
      <c r="P569" s="50">
        <f>[1]集計FORM!BN569</f>
        <v>1212</v>
      </c>
      <c r="Q569" s="50">
        <f>[1]集計FORM!BT569</f>
        <v>894</v>
      </c>
      <c r="R569" s="50">
        <f>[1]集計FORM!BZ569</f>
        <v>679</v>
      </c>
      <c r="S569" s="50">
        <f>[1]集計FORM!CF569</f>
        <v>797</v>
      </c>
      <c r="T569" s="50">
        <f>[1]集計FORM!CL569</f>
        <v>878</v>
      </c>
      <c r="U569" s="50">
        <f>[1]集計FORM!CR569</f>
        <v>581</v>
      </c>
      <c r="V569" s="50">
        <f>[1]集計FORM!CX569</f>
        <v>400</v>
      </c>
      <c r="W569" s="50">
        <f>[1]集計FORM!DD569</f>
        <v>263</v>
      </c>
      <c r="X569" s="50">
        <f>[1]集計FORM!DJ569</f>
        <v>120</v>
      </c>
      <c r="Y569" s="50">
        <f>[1]集計FORM!DP569</f>
        <v>28</v>
      </c>
      <c r="Z569" s="50">
        <f>[1]集計FORM!DV569</f>
        <v>3</v>
      </c>
      <c r="AA569" s="50">
        <f>[1]集計FORM!EB569</f>
        <v>0</v>
      </c>
      <c r="AB569" s="50">
        <f>[1]集計FORM!EH569</f>
        <v>0</v>
      </c>
      <c r="AC569" s="50">
        <f t="shared" si="8"/>
        <v>3</v>
      </c>
      <c r="AD569" s="50">
        <f>[1]集計FORM!EK569</f>
        <v>2535</v>
      </c>
      <c r="AE569" s="50">
        <f>[1]集計FORM!EL569</f>
        <v>10002</v>
      </c>
      <c r="AF569" s="50">
        <f>[1]集計FORM!EM569</f>
        <v>3070</v>
      </c>
      <c r="AG569" s="50">
        <f>[1]集計FORM!EO569</f>
        <v>16.2</v>
      </c>
      <c r="AH569" s="50">
        <f>[1]集計FORM!EP569</f>
        <v>64.099999999999994</v>
      </c>
      <c r="AI569" s="50">
        <f>[1]集計FORM!EQ569</f>
        <v>19.7</v>
      </c>
      <c r="AJ569" s="48">
        <f>[1]集計FORM!ER569</f>
        <v>41.6</v>
      </c>
      <c r="AK569" s="50">
        <f>[1]集計FORM!ES569</f>
        <v>101</v>
      </c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50"/>
      <c r="BN569" s="50"/>
      <c r="BO569" s="50"/>
      <c r="BP569" s="50"/>
      <c r="BQ569" s="50"/>
      <c r="BR569" s="50"/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  <c r="CM569" s="50"/>
      <c r="CN569" s="50"/>
      <c r="CO569" s="50"/>
      <c r="CP569" s="50"/>
      <c r="CQ569" s="50"/>
      <c r="CR569" s="50"/>
      <c r="CS569" s="50"/>
      <c r="CT569" s="50"/>
      <c r="CU569" s="50"/>
      <c r="CV569" s="50"/>
      <c r="CW569" s="50"/>
      <c r="CX569" s="50"/>
      <c r="CY569" s="50"/>
      <c r="CZ569" s="50"/>
      <c r="DA569" s="50"/>
      <c r="DB569" s="50"/>
      <c r="DC569" s="50"/>
      <c r="DD569" s="50"/>
      <c r="DE569" s="50"/>
      <c r="DF569" s="50"/>
      <c r="DG569" s="50"/>
      <c r="DH569" s="50"/>
      <c r="DI569" s="50"/>
      <c r="DJ569" s="50"/>
      <c r="DK569" s="50"/>
      <c r="DL569" s="50"/>
      <c r="DM569" s="50"/>
      <c r="DN569" s="50"/>
      <c r="DO569" s="50"/>
      <c r="DP569" s="50"/>
      <c r="DQ569" s="50"/>
      <c r="DR569" s="50"/>
      <c r="DS569" s="50"/>
      <c r="DT569" s="50"/>
      <c r="DU569" s="50"/>
      <c r="DV569" s="50"/>
      <c r="DW569" s="50"/>
      <c r="DX569" s="50"/>
      <c r="DY569" s="50"/>
      <c r="DZ569" s="50"/>
      <c r="EA569" s="50"/>
      <c r="EB569" s="50"/>
      <c r="EC569" s="50"/>
      <c r="ED569" s="50"/>
      <c r="EE569" s="50"/>
      <c r="EF569" s="50"/>
      <c r="EG569" s="50"/>
      <c r="EH569" s="50"/>
      <c r="EI569" s="50"/>
      <c r="EJ569" s="50"/>
      <c r="EK569" s="50"/>
      <c r="EL569" s="50"/>
      <c r="EM569" s="50"/>
      <c r="EN569" s="50"/>
      <c r="EO569" s="50"/>
      <c r="EP569" s="50"/>
      <c r="EQ569" s="50"/>
      <c r="ER569" s="48"/>
      <c r="ES569" s="50"/>
    </row>
    <row r="570" spans="1:149" x14ac:dyDescent="0.15">
      <c r="A570" s="44" t="s">
        <v>846</v>
      </c>
      <c r="B570" s="44" t="s">
        <v>372</v>
      </c>
      <c r="C570" s="44" t="s">
        <v>585</v>
      </c>
      <c r="D570">
        <v>1</v>
      </c>
      <c r="E570" s="50">
        <f>[1]集計FORM!E570</f>
        <v>7732</v>
      </c>
      <c r="F570" s="50">
        <f>[1]集計FORM!F570</f>
        <v>321</v>
      </c>
      <c r="G570" s="50">
        <f>[1]集計FORM!L570</f>
        <v>457</v>
      </c>
      <c r="H570" s="50">
        <f>[1]集計FORM!R570</f>
        <v>511</v>
      </c>
      <c r="I570" s="50">
        <f>[1]集計FORM!X570</f>
        <v>503</v>
      </c>
      <c r="J570" s="50">
        <f>[1]集計FORM!AD570</f>
        <v>499</v>
      </c>
      <c r="K570" s="50">
        <f>[1]集計FORM!AJ570</f>
        <v>372</v>
      </c>
      <c r="L570" s="50">
        <f>[1]集計FORM!AP570</f>
        <v>393</v>
      </c>
      <c r="M570" s="50">
        <f>[1]集計FORM!AV570</f>
        <v>493</v>
      </c>
      <c r="N570" s="50">
        <f>[1]集計FORM!BB570</f>
        <v>644</v>
      </c>
      <c r="O570" s="50">
        <f>[1]集計FORM!BH570</f>
        <v>786</v>
      </c>
      <c r="P570" s="50">
        <f>[1]集計FORM!BN570</f>
        <v>633</v>
      </c>
      <c r="Q570" s="50">
        <f>[1]集計FORM!BT570</f>
        <v>423</v>
      </c>
      <c r="R570" s="50">
        <f>[1]集計FORM!BZ570</f>
        <v>325</v>
      </c>
      <c r="S570" s="50">
        <f>[1]集計FORM!CF570</f>
        <v>382</v>
      </c>
      <c r="T570" s="50">
        <f>[1]集計FORM!CL570</f>
        <v>429</v>
      </c>
      <c r="U570" s="50">
        <f>[1]集計FORM!CR570</f>
        <v>258</v>
      </c>
      <c r="V570" s="50">
        <f>[1]集計FORM!CX570</f>
        <v>164</v>
      </c>
      <c r="W570" s="50">
        <f>[1]集計FORM!DD570</f>
        <v>99</v>
      </c>
      <c r="X570" s="50">
        <f>[1]集計FORM!DJ570</f>
        <v>33</v>
      </c>
      <c r="Y570" s="50">
        <f>[1]集計FORM!DP570</f>
        <v>7</v>
      </c>
      <c r="Z570" s="50">
        <f>[1]集計FORM!DV570</f>
        <v>0</v>
      </c>
      <c r="AA570" s="50">
        <f>[1]集計FORM!EB570</f>
        <v>0</v>
      </c>
      <c r="AB570" s="50">
        <f>[1]集計FORM!EH570</f>
        <v>0</v>
      </c>
      <c r="AC570" s="50">
        <f t="shared" si="8"/>
        <v>0</v>
      </c>
      <c r="AD570" s="50">
        <f>[1]集計FORM!EK570</f>
        <v>1289</v>
      </c>
      <c r="AE570" s="50">
        <f>[1]集計FORM!EL570</f>
        <v>5071</v>
      </c>
      <c r="AF570" s="50">
        <f>[1]集計FORM!EM570</f>
        <v>1372</v>
      </c>
      <c r="AG570" s="50">
        <f>[1]集計FORM!EO570</f>
        <v>16.7</v>
      </c>
      <c r="AH570" s="50">
        <f>[1]集計FORM!EP570</f>
        <v>65.599999999999994</v>
      </c>
      <c r="AI570" s="50">
        <f>[1]集計FORM!EQ570</f>
        <v>17.7</v>
      </c>
      <c r="AJ570" s="48">
        <f>[1]集計FORM!ER570</f>
        <v>40.6</v>
      </c>
      <c r="AK570" s="50">
        <f>[1]集計FORM!ES570</f>
        <v>0</v>
      </c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  <c r="BP570" s="50"/>
      <c r="BQ570" s="50"/>
      <c r="BR570" s="50"/>
      <c r="BS570" s="50"/>
      <c r="BT570" s="50"/>
      <c r="BU570" s="50"/>
      <c r="BV570" s="50"/>
      <c r="BW570" s="50"/>
      <c r="BX570" s="50"/>
      <c r="BY570" s="50"/>
      <c r="BZ570" s="50"/>
      <c r="CA570" s="50"/>
      <c r="CB570" s="50"/>
      <c r="CC570" s="50"/>
      <c r="CD570" s="50"/>
      <c r="CE570" s="50"/>
      <c r="CF570" s="50"/>
      <c r="CG570" s="50"/>
      <c r="CH570" s="50"/>
      <c r="CI570" s="50"/>
      <c r="CJ570" s="50"/>
      <c r="CK570" s="50"/>
      <c r="CL570" s="50"/>
      <c r="CM570" s="50"/>
      <c r="CN570" s="50"/>
      <c r="CO570" s="50"/>
      <c r="CP570" s="50"/>
      <c r="CQ570" s="50"/>
      <c r="CR570" s="50"/>
      <c r="CS570" s="50"/>
      <c r="CT570" s="50"/>
      <c r="CU570" s="50"/>
      <c r="CV570" s="50"/>
      <c r="CW570" s="50"/>
      <c r="CX570" s="50"/>
      <c r="CY570" s="50"/>
      <c r="CZ570" s="50"/>
      <c r="DA570" s="50"/>
      <c r="DB570" s="50"/>
      <c r="DC570" s="50"/>
      <c r="DD570" s="50"/>
      <c r="DE570" s="50"/>
      <c r="DF570" s="50"/>
      <c r="DG570" s="50"/>
      <c r="DH570" s="50"/>
      <c r="DI570" s="50"/>
      <c r="DJ570" s="50"/>
      <c r="DK570" s="50"/>
      <c r="DL570" s="50"/>
      <c r="DM570" s="50"/>
      <c r="DN570" s="50"/>
      <c r="DO570" s="50"/>
      <c r="DP570" s="50"/>
      <c r="DQ570" s="50"/>
      <c r="DR570" s="50"/>
      <c r="DS570" s="50"/>
      <c r="DT570" s="50"/>
      <c r="DU570" s="50"/>
      <c r="DV570" s="50"/>
      <c r="DW570" s="50"/>
      <c r="DX570" s="50"/>
      <c r="DY570" s="50"/>
      <c r="DZ570" s="50"/>
      <c r="EA570" s="50"/>
      <c r="EB570" s="50"/>
      <c r="EC570" s="50"/>
      <c r="ED570" s="50"/>
      <c r="EE570" s="50"/>
      <c r="EF570" s="50"/>
      <c r="EG570" s="50"/>
      <c r="EH570" s="50"/>
      <c r="EI570" s="50"/>
      <c r="EJ570" s="50"/>
      <c r="EK570" s="50"/>
      <c r="EL570" s="50"/>
      <c r="EM570" s="50"/>
      <c r="EN570" s="50"/>
      <c r="EO570" s="50"/>
      <c r="EP570" s="50"/>
      <c r="EQ570" s="50"/>
      <c r="ER570" s="48"/>
      <c r="ES570" s="50"/>
    </row>
    <row r="571" spans="1:149" x14ac:dyDescent="0.15">
      <c r="A571" s="44" t="s">
        <v>846</v>
      </c>
      <c r="B571" s="44" t="s">
        <v>372</v>
      </c>
      <c r="C571" s="44" t="s">
        <v>585</v>
      </c>
      <c r="D571">
        <v>2</v>
      </c>
      <c r="E571" s="50">
        <f>[1]集計FORM!E571</f>
        <v>7875</v>
      </c>
      <c r="F571" s="50">
        <f>[1]集計FORM!F571</f>
        <v>330</v>
      </c>
      <c r="G571" s="50">
        <f>[1]集計FORM!L571</f>
        <v>394</v>
      </c>
      <c r="H571" s="50">
        <f>[1]集計FORM!R571</f>
        <v>522</v>
      </c>
      <c r="I571" s="50">
        <f>[1]集計FORM!X571</f>
        <v>496</v>
      </c>
      <c r="J571" s="50">
        <f>[1]集計FORM!AD571</f>
        <v>458</v>
      </c>
      <c r="K571" s="50">
        <f>[1]集計FORM!AJ571</f>
        <v>357</v>
      </c>
      <c r="L571" s="50">
        <f>[1]集計FORM!AP571</f>
        <v>395</v>
      </c>
      <c r="M571" s="50">
        <f>[1]集計FORM!AV571</f>
        <v>487</v>
      </c>
      <c r="N571" s="50">
        <f>[1]集計FORM!BB571</f>
        <v>606</v>
      </c>
      <c r="O571" s="50">
        <f>[1]集計FORM!BH571</f>
        <v>728</v>
      </c>
      <c r="P571" s="50">
        <f>[1]集計FORM!BN571</f>
        <v>579</v>
      </c>
      <c r="Q571" s="50">
        <f>[1]集計FORM!BT571</f>
        <v>471</v>
      </c>
      <c r="R571" s="50">
        <f>[1]集計FORM!BZ571</f>
        <v>354</v>
      </c>
      <c r="S571" s="50">
        <f>[1]集計FORM!CF571</f>
        <v>415</v>
      </c>
      <c r="T571" s="50">
        <f>[1]集計FORM!CL571</f>
        <v>449</v>
      </c>
      <c r="U571" s="50">
        <f>[1]集計FORM!CR571</f>
        <v>323</v>
      </c>
      <c r="V571" s="50">
        <f>[1]集計FORM!CX571</f>
        <v>236</v>
      </c>
      <c r="W571" s="50">
        <f>[1]集計FORM!DD571</f>
        <v>164</v>
      </c>
      <c r="X571" s="50">
        <f>[1]集計FORM!DJ571</f>
        <v>87</v>
      </c>
      <c r="Y571" s="50">
        <f>[1]集計FORM!DP571</f>
        <v>21</v>
      </c>
      <c r="Z571" s="50">
        <f>[1]集計FORM!DV571</f>
        <v>3</v>
      </c>
      <c r="AA571" s="50">
        <f>[1]集計FORM!EB571</f>
        <v>0</v>
      </c>
      <c r="AB571" s="50">
        <f>[1]集計FORM!EH571</f>
        <v>0</v>
      </c>
      <c r="AC571" s="50">
        <f t="shared" si="8"/>
        <v>3</v>
      </c>
      <c r="AD571" s="50">
        <f>[1]集計FORM!EK571</f>
        <v>1246</v>
      </c>
      <c r="AE571" s="50">
        <f>[1]集計FORM!EL571</f>
        <v>4931</v>
      </c>
      <c r="AF571" s="50">
        <f>[1]集計FORM!EM571</f>
        <v>1698</v>
      </c>
      <c r="AG571" s="50">
        <f>[1]集計FORM!EO571</f>
        <v>15.8</v>
      </c>
      <c r="AH571" s="50">
        <f>[1]集計FORM!EP571</f>
        <v>62.6</v>
      </c>
      <c r="AI571" s="50">
        <f>[1]集計FORM!EQ571</f>
        <v>21.6</v>
      </c>
      <c r="AJ571" s="48">
        <f>[1]集計FORM!ER571</f>
        <v>42.6</v>
      </c>
      <c r="AK571" s="50">
        <f>[1]集計FORM!ES571</f>
        <v>0</v>
      </c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50"/>
      <c r="BQ571" s="50"/>
      <c r="BR571" s="50"/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  <c r="CM571" s="50"/>
      <c r="CN571" s="50"/>
      <c r="CO571" s="50"/>
      <c r="CP571" s="50"/>
      <c r="CQ571" s="50"/>
      <c r="CR571" s="50"/>
      <c r="CS571" s="50"/>
      <c r="CT571" s="50"/>
      <c r="CU571" s="50"/>
      <c r="CV571" s="50"/>
      <c r="CW571" s="50"/>
      <c r="CX571" s="50"/>
      <c r="CY571" s="50"/>
      <c r="CZ571" s="50"/>
      <c r="DA571" s="50"/>
      <c r="DB571" s="50"/>
      <c r="DC571" s="50"/>
      <c r="DD571" s="50"/>
      <c r="DE571" s="50"/>
      <c r="DF571" s="50"/>
      <c r="DG571" s="50"/>
      <c r="DH571" s="50"/>
      <c r="DI571" s="50"/>
      <c r="DJ571" s="50"/>
      <c r="DK571" s="50"/>
      <c r="DL571" s="50"/>
      <c r="DM571" s="50"/>
      <c r="DN571" s="50"/>
      <c r="DO571" s="50"/>
      <c r="DP571" s="50"/>
      <c r="DQ571" s="50"/>
      <c r="DR571" s="50"/>
      <c r="DS571" s="50"/>
      <c r="DT571" s="50"/>
      <c r="DU571" s="50"/>
      <c r="DV571" s="50"/>
      <c r="DW571" s="50"/>
      <c r="DX571" s="50"/>
      <c r="DY571" s="50"/>
      <c r="DZ571" s="50"/>
      <c r="EA571" s="50"/>
      <c r="EB571" s="50"/>
      <c r="EC571" s="50"/>
      <c r="ED571" s="50"/>
      <c r="EE571" s="50"/>
      <c r="EF571" s="50"/>
      <c r="EG571" s="50"/>
      <c r="EH571" s="50"/>
      <c r="EI571" s="50"/>
      <c r="EJ571" s="50"/>
      <c r="EK571" s="50"/>
      <c r="EL571" s="50"/>
      <c r="EM571" s="50"/>
      <c r="EN571" s="50"/>
      <c r="EO571" s="50"/>
      <c r="EP571" s="50"/>
      <c r="EQ571" s="50"/>
      <c r="ER571" s="48"/>
      <c r="ES571" s="50"/>
    </row>
    <row r="572" spans="1:149" x14ac:dyDescent="0.15">
      <c r="A572" s="44" t="s">
        <v>847</v>
      </c>
      <c r="B572" s="44" t="s">
        <v>373</v>
      </c>
      <c r="C572" s="44" t="s">
        <v>586</v>
      </c>
      <c r="D572">
        <v>0</v>
      </c>
      <c r="E572" s="50">
        <f>[1]集計FORM!E572</f>
        <v>14734</v>
      </c>
      <c r="F572" s="50">
        <f>[1]集計FORM!F572</f>
        <v>630</v>
      </c>
      <c r="G572" s="50">
        <f>[1]集計FORM!L572</f>
        <v>707</v>
      </c>
      <c r="H572" s="50">
        <f>[1]集計FORM!R572</f>
        <v>762</v>
      </c>
      <c r="I572" s="50">
        <f>[1]集計FORM!X572</f>
        <v>994</v>
      </c>
      <c r="J572" s="50">
        <f>[1]集計FORM!AD572</f>
        <v>931</v>
      </c>
      <c r="K572" s="50">
        <f>[1]集計FORM!AJ572</f>
        <v>763</v>
      </c>
      <c r="L572" s="50">
        <f>[1]集計FORM!AP572</f>
        <v>750</v>
      </c>
      <c r="M572" s="50">
        <f>[1]集計FORM!AV572</f>
        <v>882</v>
      </c>
      <c r="N572" s="50">
        <f>[1]集計FORM!BB572</f>
        <v>1121</v>
      </c>
      <c r="O572" s="50">
        <f>[1]集計FORM!BH572</f>
        <v>1458</v>
      </c>
      <c r="P572" s="50">
        <f>[1]集計FORM!BN572</f>
        <v>1204</v>
      </c>
      <c r="Q572" s="50">
        <f>[1]集計FORM!BT572</f>
        <v>873</v>
      </c>
      <c r="R572" s="50">
        <f>[1]集計FORM!BZ572</f>
        <v>685</v>
      </c>
      <c r="S572" s="50">
        <f>[1]集計FORM!CF572</f>
        <v>742</v>
      </c>
      <c r="T572" s="50">
        <f>[1]集計FORM!CL572</f>
        <v>960</v>
      </c>
      <c r="U572" s="50">
        <f>[1]集計FORM!CR572</f>
        <v>631</v>
      </c>
      <c r="V572" s="50">
        <f>[1]集計FORM!CX572</f>
        <v>355</v>
      </c>
      <c r="W572" s="50">
        <f>[1]集計FORM!DD572</f>
        <v>186</v>
      </c>
      <c r="X572" s="50">
        <f>[1]集計FORM!DJ572</f>
        <v>79</v>
      </c>
      <c r="Y572" s="50">
        <f>[1]集計FORM!DP572</f>
        <v>16</v>
      </c>
      <c r="Z572" s="50">
        <f>[1]集計FORM!DV572</f>
        <v>5</v>
      </c>
      <c r="AA572" s="50">
        <f>[1]集計FORM!EB572</f>
        <v>0</v>
      </c>
      <c r="AB572" s="50">
        <f>[1]集計FORM!EH572</f>
        <v>0</v>
      </c>
      <c r="AC572" s="50">
        <f t="shared" si="8"/>
        <v>5</v>
      </c>
      <c r="AD572" s="50">
        <f>[1]集計FORM!EK572</f>
        <v>2099</v>
      </c>
      <c r="AE572" s="50">
        <f>[1]集計FORM!EL572</f>
        <v>9661</v>
      </c>
      <c r="AF572" s="50">
        <f>[1]集計FORM!EM572</f>
        <v>2974</v>
      </c>
      <c r="AG572" s="50">
        <f>[1]集計FORM!EO572</f>
        <v>14.2</v>
      </c>
      <c r="AH572" s="50">
        <f>[1]集計FORM!EP572</f>
        <v>65.599999999999994</v>
      </c>
      <c r="AI572" s="50">
        <f>[1]集計FORM!EQ572</f>
        <v>20.2</v>
      </c>
      <c r="AJ572" s="48">
        <f>[1]集計FORM!ER572</f>
        <v>42.2</v>
      </c>
      <c r="AK572" s="50">
        <f>[1]集計FORM!ES572</f>
        <v>104</v>
      </c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50"/>
      <c r="BN572" s="50"/>
      <c r="BO572" s="50"/>
      <c r="BP572" s="50"/>
      <c r="BQ572" s="50"/>
      <c r="BR572" s="50"/>
      <c r="BS572" s="50"/>
      <c r="BT572" s="50"/>
      <c r="BU572" s="50"/>
      <c r="BV572" s="50"/>
      <c r="BW572" s="50"/>
      <c r="BX572" s="50"/>
      <c r="BY572" s="50"/>
      <c r="BZ572" s="50"/>
      <c r="CA572" s="50"/>
      <c r="CB572" s="50"/>
      <c r="CC572" s="50"/>
      <c r="CD572" s="50"/>
      <c r="CE572" s="50"/>
      <c r="CF572" s="50"/>
      <c r="CG572" s="50"/>
      <c r="CH572" s="50"/>
      <c r="CI572" s="50"/>
      <c r="CJ572" s="50"/>
      <c r="CK572" s="50"/>
      <c r="CL572" s="50"/>
      <c r="CM572" s="50"/>
      <c r="CN572" s="50"/>
      <c r="CO572" s="50"/>
      <c r="CP572" s="50"/>
      <c r="CQ572" s="50"/>
      <c r="CR572" s="50"/>
      <c r="CS572" s="50"/>
      <c r="CT572" s="50"/>
      <c r="CU572" s="50"/>
      <c r="CV572" s="50"/>
      <c r="CW572" s="50"/>
      <c r="CX572" s="50"/>
      <c r="CY572" s="50"/>
      <c r="CZ572" s="50"/>
      <c r="DA572" s="50"/>
      <c r="DB572" s="50"/>
      <c r="DC572" s="50"/>
      <c r="DD572" s="50"/>
      <c r="DE572" s="50"/>
      <c r="DF572" s="50"/>
      <c r="DG572" s="50"/>
      <c r="DH572" s="50"/>
      <c r="DI572" s="50"/>
      <c r="DJ572" s="50"/>
      <c r="DK572" s="50"/>
      <c r="DL572" s="50"/>
      <c r="DM572" s="50"/>
      <c r="DN572" s="50"/>
      <c r="DO572" s="50"/>
      <c r="DP572" s="50"/>
      <c r="DQ572" s="50"/>
      <c r="DR572" s="50"/>
      <c r="DS572" s="50"/>
      <c r="DT572" s="50"/>
      <c r="DU572" s="50"/>
      <c r="DV572" s="50"/>
      <c r="DW572" s="50"/>
      <c r="DX572" s="50"/>
      <c r="DY572" s="50"/>
      <c r="DZ572" s="50"/>
      <c r="EA572" s="50"/>
      <c r="EB572" s="50"/>
      <c r="EC572" s="50"/>
      <c r="ED572" s="50"/>
      <c r="EE572" s="50"/>
      <c r="EF572" s="50"/>
      <c r="EG572" s="50"/>
      <c r="EH572" s="50"/>
      <c r="EI572" s="50"/>
      <c r="EJ572" s="50"/>
      <c r="EK572" s="50"/>
      <c r="EL572" s="50"/>
      <c r="EM572" s="50"/>
      <c r="EN572" s="50"/>
      <c r="EO572" s="50"/>
      <c r="EP572" s="50"/>
      <c r="EQ572" s="50"/>
      <c r="ER572" s="48"/>
      <c r="ES572" s="50"/>
    </row>
    <row r="573" spans="1:149" x14ac:dyDescent="0.15">
      <c r="A573" s="44" t="s">
        <v>847</v>
      </c>
      <c r="B573" s="44" t="s">
        <v>373</v>
      </c>
      <c r="C573" s="44" t="s">
        <v>586</v>
      </c>
      <c r="D573">
        <v>1</v>
      </c>
      <c r="E573" s="50">
        <f>[1]集計FORM!E573</f>
        <v>7477</v>
      </c>
      <c r="F573" s="50">
        <f>[1]集計FORM!F573</f>
        <v>327</v>
      </c>
      <c r="G573" s="50">
        <f>[1]集計FORM!L573</f>
        <v>358</v>
      </c>
      <c r="H573" s="50">
        <f>[1]集計FORM!R573</f>
        <v>388</v>
      </c>
      <c r="I573" s="50">
        <f>[1]集計FORM!X573</f>
        <v>534</v>
      </c>
      <c r="J573" s="50">
        <f>[1]集計FORM!AD573</f>
        <v>501</v>
      </c>
      <c r="K573" s="50">
        <f>[1]集計FORM!AJ573</f>
        <v>385</v>
      </c>
      <c r="L573" s="50">
        <f>[1]集計FORM!AP573</f>
        <v>391</v>
      </c>
      <c r="M573" s="50">
        <f>[1]集計FORM!AV573</f>
        <v>450</v>
      </c>
      <c r="N573" s="50">
        <f>[1]集計FORM!BB573</f>
        <v>577</v>
      </c>
      <c r="O573" s="50">
        <f>[1]集計FORM!BH573</f>
        <v>719</v>
      </c>
      <c r="P573" s="50">
        <f>[1]集計FORM!BN573</f>
        <v>642</v>
      </c>
      <c r="Q573" s="50">
        <f>[1]集計FORM!BT573</f>
        <v>485</v>
      </c>
      <c r="R573" s="50">
        <f>[1]集計FORM!BZ573</f>
        <v>351</v>
      </c>
      <c r="S573" s="50">
        <f>[1]集計FORM!CF573</f>
        <v>343</v>
      </c>
      <c r="T573" s="50">
        <f>[1]集計FORM!CL573</f>
        <v>457</v>
      </c>
      <c r="U573" s="50">
        <f>[1]集計FORM!CR573</f>
        <v>306</v>
      </c>
      <c r="V573" s="50">
        <f>[1]集計FORM!CX573</f>
        <v>164</v>
      </c>
      <c r="W573" s="50">
        <f>[1]集計FORM!DD573</f>
        <v>75</v>
      </c>
      <c r="X573" s="50">
        <f>[1]集計FORM!DJ573</f>
        <v>22</v>
      </c>
      <c r="Y573" s="50">
        <f>[1]集計FORM!DP573</f>
        <v>2</v>
      </c>
      <c r="Z573" s="50">
        <f>[1]集計FORM!DV573</f>
        <v>0</v>
      </c>
      <c r="AA573" s="50">
        <f>[1]集計FORM!EB573</f>
        <v>0</v>
      </c>
      <c r="AB573" s="50">
        <f>[1]集計FORM!EH573</f>
        <v>0</v>
      </c>
      <c r="AC573" s="50">
        <f t="shared" si="8"/>
        <v>0</v>
      </c>
      <c r="AD573" s="50">
        <f>[1]集計FORM!EK573</f>
        <v>1073</v>
      </c>
      <c r="AE573" s="50">
        <f>[1]集計FORM!EL573</f>
        <v>5035</v>
      </c>
      <c r="AF573" s="50">
        <f>[1]集計FORM!EM573</f>
        <v>1369</v>
      </c>
      <c r="AG573" s="50">
        <f>[1]集計FORM!EO573</f>
        <v>14.4</v>
      </c>
      <c r="AH573" s="50">
        <f>[1]集計FORM!EP573</f>
        <v>67.3</v>
      </c>
      <c r="AI573" s="50">
        <f>[1]集計FORM!EQ573</f>
        <v>18.3</v>
      </c>
      <c r="AJ573" s="48">
        <f>[1]集計FORM!ER573</f>
        <v>41.4</v>
      </c>
      <c r="AK573" s="50">
        <f>[1]集計FORM!ES573</f>
        <v>0</v>
      </c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50"/>
      <c r="BQ573" s="50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  <c r="DA573" s="50"/>
      <c r="DB573" s="50"/>
      <c r="DC573" s="50"/>
      <c r="DD573" s="50"/>
      <c r="DE573" s="50"/>
      <c r="DF573" s="50"/>
      <c r="DG573" s="50"/>
      <c r="DH573" s="50"/>
      <c r="DI573" s="50"/>
      <c r="DJ573" s="50"/>
      <c r="DK573" s="50"/>
      <c r="DL573" s="50"/>
      <c r="DM573" s="50"/>
      <c r="DN573" s="50"/>
      <c r="DO573" s="50"/>
      <c r="DP573" s="50"/>
      <c r="DQ573" s="50"/>
      <c r="DR573" s="50"/>
      <c r="DS573" s="50"/>
      <c r="DT573" s="50"/>
      <c r="DU573" s="50"/>
      <c r="DV573" s="50"/>
      <c r="DW573" s="50"/>
      <c r="DX573" s="50"/>
      <c r="DY573" s="50"/>
      <c r="DZ573" s="50"/>
      <c r="EA573" s="50"/>
      <c r="EB573" s="50"/>
      <c r="EC573" s="50"/>
      <c r="ED573" s="50"/>
      <c r="EE573" s="50"/>
      <c r="EF573" s="50"/>
      <c r="EG573" s="50"/>
      <c r="EH573" s="50"/>
      <c r="EI573" s="50"/>
      <c r="EJ573" s="50"/>
      <c r="EK573" s="50"/>
      <c r="EL573" s="50"/>
      <c r="EM573" s="50"/>
      <c r="EN573" s="50"/>
      <c r="EO573" s="50"/>
      <c r="EP573" s="50"/>
      <c r="EQ573" s="50"/>
      <c r="ER573" s="48"/>
      <c r="ES573" s="50"/>
    </row>
    <row r="574" spans="1:149" x14ac:dyDescent="0.15">
      <c r="A574" s="44" t="s">
        <v>847</v>
      </c>
      <c r="B574" s="44" t="s">
        <v>373</v>
      </c>
      <c r="C574" s="44" t="s">
        <v>586</v>
      </c>
      <c r="D574">
        <v>2</v>
      </c>
      <c r="E574" s="50">
        <f>[1]集計FORM!E574</f>
        <v>7257</v>
      </c>
      <c r="F574" s="50">
        <f>[1]集計FORM!F574</f>
        <v>303</v>
      </c>
      <c r="G574" s="50">
        <f>[1]集計FORM!L574</f>
        <v>349</v>
      </c>
      <c r="H574" s="50">
        <f>[1]集計FORM!R574</f>
        <v>374</v>
      </c>
      <c r="I574" s="50">
        <f>[1]集計FORM!X574</f>
        <v>460</v>
      </c>
      <c r="J574" s="50">
        <f>[1]集計FORM!AD574</f>
        <v>430</v>
      </c>
      <c r="K574" s="50">
        <f>[1]集計FORM!AJ574</f>
        <v>378</v>
      </c>
      <c r="L574" s="50">
        <f>[1]集計FORM!AP574</f>
        <v>359</v>
      </c>
      <c r="M574" s="50">
        <f>[1]集計FORM!AV574</f>
        <v>432</v>
      </c>
      <c r="N574" s="50">
        <f>[1]集計FORM!BB574</f>
        <v>544</v>
      </c>
      <c r="O574" s="50">
        <f>[1]集計FORM!BH574</f>
        <v>739</v>
      </c>
      <c r="P574" s="50">
        <f>[1]集計FORM!BN574</f>
        <v>562</v>
      </c>
      <c r="Q574" s="50">
        <f>[1]集計FORM!BT574</f>
        <v>388</v>
      </c>
      <c r="R574" s="50">
        <f>[1]集計FORM!BZ574</f>
        <v>334</v>
      </c>
      <c r="S574" s="50">
        <f>[1]集計FORM!CF574</f>
        <v>399</v>
      </c>
      <c r="T574" s="50">
        <f>[1]集計FORM!CL574</f>
        <v>503</v>
      </c>
      <c r="U574" s="50">
        <f>[1]集計FORM!CR574</f>
        <v>325</v>
      </c>
      <c r="V574" s="50">
        <f>[1]集計FORM!CX574</f>
        <v>191</v>
      </c>
      <c r="W574" s="50">
        <f>[1]集計FORM!DD574</f>
        <v>111</v>
      </c>
      <c r="X574" s="50">
        <f>[1]集計FORM!DJ574</f>
        <v>57</v>
      </c>
      <c r="Y574" s="50">
        <f>[1]集計FORM!DP574</f>
        <v>14</v>
      </c>
      <c r="Z574" s="50">
        <f>[1]集計FORM!DV574</f>
        <v>5</v>
      </c>
      <c r="AA574" s="50">
        <f>[1]集計FORM!EB574</f>
        <v>0</v>
      </c>
      <c r="AB574" s="50">
        <f>[1]集計FORM!EH574</f>
        <v>0</v>
      </c>
      <c r="AC574" s="50">
        <f t="shared" si="8"/>
        <v>5</v>
      </c>
      <c r="AD574" s="50">
        <f>[1]集計FORM!EK574</f>
        <v>1026</v>
      </c>
      <c r="AE574" s="50">
        <f>[1]集計FORM!EL574</f>
        <v>4626</v>
      </c>
      <c r="AF574" s="50">
        <f>[1]集計FORM!EM574</f>
        <v>1605</v>
      </c>
      <c r="AG574" s="50">
        <f>[1]集計FORM!EO574</f>
        <v>14.1</v>
      </c>
      <c r="AH574" s="50">
        <f>[1]集計FORM!EP574</f>
        <v>63.7</v>
      </c>
      <c r="AI574" s="50">
        <f>[1]集計FORM!EQ574</f>
        <v>22.1</v>
      </c>
      <c r="AJ574" s="48">
        <f>[1]集計FORM!ER574</f>
        <v>43</v>
      </c>
      <c r="AK574" s="50">
        <f>[1]集計FORM!ES574</f>
        <v>0</v>
      </c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50"/>
      <c r="BQ574" s="50"/>
      <c r="BR574" s="50"/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  <c r="DA574" s="50"/>
      <c r="DB574" s="50"/>
      <c r="DC574" s="50"/>
      <c r="DD574" s="50"/>
      <c r="DE574" s="50"/>
      <c r="DF574" s="50"/>
      <c r="DG574" s="50"/>
      <c r="DH574" s="50"/>
      <c r="DI574" s="50"/>
      <c r="DJ574" s="50"/>
      <c r="DK574" s="50"/>
      <c r="DL574" s="50"/>
      <c r="DM574" s="50"/>
      <c r="DN574" s="50"/>
      <c r="DO574" s="50"/>
      <c r="DP574" s="50"/>
      <c r="DQ574" s="50"/>
      <c r="DR574" s="50"/>
      <c r="DS574" s="50"/>
      <c r="DT574" s="50"/>
      <c r="DU574" s="50"/>
      <c r="DV574" s="50"/>
      <c r="DW574" s="50"/>
      <c r="DX574" s="50"/>
      <c r="DY574" s="50"/>
      <c r="DZ574" s="50"/>
      <c r="EA574" s="50"/>
      <c r="EB574" s="50"/>
      <c r="EC574" s="50"/>
      <c r="ED574" s="50"/>
      <c r="EE574" s="50"/>
      <c r="EF574" s="50"/>
      <c r="EG574" s="50"/>
      <c r="EH574" s="50"/>
      <c r="EI574" s="50"/>
      <c r="EJ574" s="50"/>
      <c r="EK574" s="50"/>
      <c r="EL574" s="50"/>
      <c r="EM574" s="50"/>
      <c r="EN574" s="50"/>
      <c r="EO574" s="50"/>
      <c r="EP574" s="50"/>
      <c r="EQ574" s="50"/>
      <c r="ER574" s="48"/>
      <c r="ES574" s="50"/>
    </row>
    <row r="575" spans="1:149" x14ac:dyDescent="0.15">
      <c r="A575" s="44" t="s">
        <v>848</v>
      </c>
      <c r="B575" s="44" t="s">
        <v>374</v>
      </c>
      <c r="C575" s="44" t="s">
        <v>587</v>
      </c>
      <c r="D575">
        <v>0</v>
      </c>
      <c r="E575" s="50">
        <f>[1]集計FORM!E575</f>
        <v>13717</v>
      </c>
      <c r="F575" s="50">
        <f>[1]集計FORM!F575</f>
        <v>498</v>
      </c>
      <c r="G575" s="50">
        <f>[1]集計FORM!L575</f>
        <v>519</v>
      </c>
      <c r="H575" s="50">
        <f>[1]集計FORM!R575</f>
        <v>511</v>
      </c>
      <c r="I575" s="50">
        <f>[1]集計FORM!X575</f>
        <v>537</v>
      </c>
      <c r="J575" s="50">
        <f>[1]集計FORM!AD575</f>
        <v>762</v>
      </c>
      <c r="K575" s="50">
        <f>[1]集計FORM!AJ575</f>
        <v>700</v>
      </c>
      <c r="L575" s="50">
        <f>[1]集計FORM!AP575</f>
        <v>671</v>
      </c>
      <c r="M575" s="50">
        <f>[1]集計FORM!AV575</f>
        <v>735</v>
      </c>
      <c r="N575" s="50">
        <f>[1]集計FORM!BB575</f>
        <v>841</v>
      </c>
      <c r="O575" s="50">
        <f>[1]集計FORM!BH575</f>
        <v>1052</v>
      </c>
      <c r="P575" s="50">
        <f>[1]集計FORM!BN575</f>
        <v>985</v>
      </c>
      <c r="Q575" s="50">
        <f>[1]集計FORM!BT575</f>
        <v>958</v>
      </c>
      <c r="R575" s="50">
        <f>[1]集計FORM!BZ575</f>
        <v>828</v>
      </c>
      <c r="S575" s="50">
        <f>[1]集計FORM!CF575</f>
        <v>942</v>
      </c>
      <c r="T575" s="50">
        <f>[1]集計FORM!CL575</f>
        <v>1150</v>
      </c>
      <c r="U575" s="50">
        <f>[1]集計FORM!CR575</f>
        <v>857</v>
      </c>
      <c r="V575" s="50">
        <f>[1]集計FORM!CX575</f>
        <v>575</v>
      </c>
      <c r="W575" s="50">
        <f>[1]集計FORM!DD575</f>
        <v>363</v>
      </c>
      <c r="X575" s="50">
        <f>[1]集計FORM!DJ575</f>
        <v>178</v>
      </c>
      <c r="Y575" s="50">
        <f>[1]集計FORM!DP575</f>
        <v>48</v>
      </c>
      <c r="Z575" s="50">
        <f>[1]集計FORM!DV575</f>
        <v>7</v>
      </c>
      <c r="AA575" s="50">
        <f>[1]集計FORM!EB575</f>
        <v>0</v>
      </c>
      <c r="AB575" s="50">
        <f>[1]集計FORM!EH575</f>
        <v>0</v>
      </c>
      <c r="AC575" s="50">
        <f t="shared" si="8"/>
        <v>7</v>
      </c>
      <c r="AD575" s="50">
        <f>[1]集計FORM!EK575</f>
        <v>1528</v>
      </c>
      <c r="AE575" s="50">
        <f>[1]集計FORM!EL575</f>
        <v>8069</v>
      </c>
      <c r="AF575" s="50">
        <f>[1]集計FORM!EM575</f>
        <v>4120</v>
      </c>
      <c r="AG575" s="50">
        <f>[1]集計FORM!EO575</f>
        <v>11.1</v>
      </c>
      <c r="AH575" s="50">
        <f>[1]集計FORM!EP575</f>
        <v>58.8</v>
      </c>
      <c r="AI575" s="50">
        <f>[1]集計FORM!EQ575</f>
        <v>30</v>
      </c>
      <c r="AJ575" s="48">
        <f>[1]集計FORM!ER575</f>
        <v>48</v>
      </c>
      <c r="AK575" s="50">
        <f>[1]集計FORM!ES575</f>
        <v>104</v>
      </c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50"/>
      <c r="BQ575" s="50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  <c r="DA575" s="50"/>
      <c r="DB575" s="50"/>
      <c r="DC575" s="50"/>
      <c r="DD575" s="50"/>
      <c r="DE575" s="50"/>
      <c r="DF575" s="50"/>
      <c r="DG575" s="50"/>
      <c r="DH575" s="50"/>
      <c r="DI575" s="50"/>
      <c r="DJ575" s="50"/>
      <c r="DK575" s="50"/>
      <c r="DL575" s="50"/>
      <c r="DM575" s="50"/>
      <c r="DN575" s="50"/>
      <c r="DO575" s="50"/>
      <c r="DP575" s="50"/>
      <c r="DQ575" s="50"/>
      <c r="DR575" s="50"/>
      <c r="DS575" s="50"/>
      <c r="DT575" s="50"/>
      <c r="DU575" s="50"/>
      <c r="DV575" s="50"/>
      <c r="DW575" s="50"/>
      <c r="DX575" s="50"/>
      <c r="DY575" s="50"/>
      <c r="DZ575" s="50"/>
      <c r="EA575" s="50"/>
      <c r="EB575" s="50"/>
      <c r="EC575" s="50"/>
      <c r="ED575" s="50"/>
      <c r="EE575" s="50"/>
      <c r="EF575" s="50"/>
      <c r="EG575" s="50"/>
      <c r="EH575" s="50"/>
      <c r="EI575" s="50"/>
      <c r="EJ575" s="50"/>
      <c r="EK575" s="50"/>
      <c r="EL575" s="50"/>
      <c r="EM575" s="50"/>
      <c r="EN575" s="50"/>
      <c r="EO575" s="50"/>
      <c r="EP575" s="50"/>
      <c r="EQ575" s="50"/>
      <c r="ER575" s="48"/>
      <c r="ES575" s="50"/>
    </row>
    <row r="576" spans="1:149" x14ac:dyDescent="0.15">
      <c r="A576" s="44" t="s">
        <v>848</v>
      </c>
      <c r="B576" s="44" t="s">
        <v>374</v>
      </c>
      <c r="C576" s="44" t="s">
        <v>587</v>
      </c>
      <c r="D576">
        <v>1</v>
      </c>
      <c r="E576" s="50">
        <f>[1]集計FORM!E576</f>
        <v>6711</v>
      </c>
      <c r="F576" s="50">
        <f>[1]集計FORM!F576</f>
        <v>267</v>
      </c>
      <c r="G576" s="50">
        <f>[1]集計FORM!L576</f>
        <v>281</v>
      </c>
      <c r="H576" s="50">
        <f>[1]集計FORM!R576</f>
        <v>267</v>
      </c>
      <c r="I576" s="50">
        <f>[1]集計FORM!X576</f>
        <v>276</v>
      </c>
      <c r="J576" s="50">
        <f>[1]集計FORM!AD576</f>
        <v>425</v>
      </c>
      <c r="K576" s="50">
        <f>[1]集計FORM!AJ576</f>
        <v>362</v>
      </c>
      <c r="L576" s="50">
        <f>[1]集計FORM!AP576</f>
        <v>344</v>
      </c>
      <c r="M576" s="50">
        <f>[1]集計FORM!AV576</f>
        <v>384</v>
      </c>
      <c r="N576" s="50">
        <f>[1]集計FORM!BB576</f>
        <v>433</v>
      </c>
      <c r="O576" s="50">
        <f>[1]集計FORM!BH576</f>
        <v>522</v>
      </c>
      <c r="P576" s="50">
        <f>[1]集計FORM!BN576</f>
        <v>477</v>
      </c>
      <c r="Q576" s="50">
        <f>[1]集計FORM!BT576</f>
        <v>475</v>
      </c>
      <c r="R576" s="50">
        <f>[1]集計FORM!BZ576</f>
        <v>415</v>
      </c>
      <c r="S576" s="50">
        <f>[1]集計FORM!CF576</f>
        <v>445</v>
      </c>
      <c r="T576" s="50">
        <f>[1]集計FORM!CL576</f>
        <v>527</v>
      </c>
      <c r="U576" s="50">
        <f>[1]集計FORM!CR576</f>
        <v>388</v>
      </c>
      <c r="V576" s="50">
        <f>[1]集計FORM!CX576</f>
        <v>246</v>
      </c>
      <c r="W576" s="50">
        <f>[1]集計FORM!DD576</f>
        <v>130</v>
      </c>
      <c r="X576" s="50">
        <f>[1]集計FORM!DJ576</f>
        <v>39</v>
      </c>
      <c r="Y576" s="50">
        <f>[1]集計FORM!DP576</f>
        <v>8</v>
      </c>
      <c r="Z576" s="50">
        <f>[1]集計FORM!DV576</f>
        <v>0</v>
      </c>
      <c r="AA576" s="50">
        <f>[1]集計FORM!EB576</f>
        <v>0</v>
      </c>
      <c r="AB576" s="50">
        <f>[1]集計FORM!EH576</f>
        <v>0</v>
      </c>
      <c r="AC576" s="50">
        <f t="shared" si="8"/>
        <v>0</v>
      </c>
      <c r="AD576" s="50">
        <f>[1]集計FORM!EK576</f>
        <v>815</v>
      </c>
      <c r="AE576" s="50">
        <f>[1]集計FORM!EL576</f>
        <v>4113</v>
      </c>
      <c r="AF576" s="50">
        <f>[1]集計FORM!EM576</f>
        <v>1783</v>
      </c>
      <c r="AG576" s="50">
        <f>[1]集計FORM!EO576</f>
        <v>12.1</v>
      </c>
      <c r="AH576" s="50">
        <f>[1]集計FORM!EP576</f>
        <v>61.3</v>
      </c>
      <c r="AI576" s="50">
        <f>[1]集計FORM!EQ576</f>
        <v>26.6</v>
      </c>
      <c r="AJ576" s="48">
        <f>[1]集計FORM!ER576</f>
        <v>46</v>
      </c>
      <c r="AK576" s="50">
        <f>[1]集計FORM!ES576</f>
        <v>0</v>
      </c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50"/>
      <c r="BQ576" s="50"/>
      <c r="BR576" s="50"/>
      <c r="BS576" s="50"/>
      <c r="BT576" s="50"/>
      <c r="BU576" s="50"/>
      <c r="BV576" s="50"/>
      <c r="BW576" s="50"/>
      <c r="BX576" s="50"/>
      <c r="BY576" s="50"/>
      <c r="BZ576" s="50"/>
      <c r="CA576" s="50"/>
      <c r="CB576" s="50"/>
      <c r="CC576" s="50"/>
      <c r="CD576" s="50"/>
      <c r="CE576" s="50"/>
      <c r="CF576" s="50"/>
      <c r="CG576" s="50"/>
      <c r="CH576" s="50"/>
      <c r="CI576" s="50"/>
      <c r="CJ576" s="50"/>
      <c r="CK576" s="50"/>
      <c r="CL576" s="50"/>
      <c r="CM576" s="50"/>
      <c r="CN576" s="50"/>
      <c r="CO576" s="50"/>
      <c r="CP576" s="50"/>
      <c r="CQ576" s="50"/>
      <c r="CR576" s="50"/>
      <c r="CS576" s="50"/>
      <c r="CT576" s="50"/>
      <c r="CU576" s="50"/>
      <c r="CV576" s="50"/>
      <c r="CW576" s="50"/>
      <c r="CX576" s="50"/>
      <c r="CY576" s="50"/>
      <c r="CZ576" s="50"/>
      <c r="DA576" s="50"/>
      <c r="DB576" s="50"/>
      <c r="DC576" s="50"/>
      <c r="DD576" s="50"/>
      <c r="DE576" s="50"/>
      <c r="DF576" s="50"/>
      <c r="DG576" s="50"/>
      <c r="DH576" s="50"/>
      <c r="DI576" s="50"/>
      <c r="DJ576" s="50"/>
      <c r="DK576" s="50"/>
      <c r="DL576" s="50"/>
      <c r="DM576" s="50"/>
      <c r="DN576" s="50"/>
      <c r="DO576" s="50"/>
      <c r="DP576" s="50"/>
      <c r="DQ576" s="50"/>
      <c r="DR576" s="50"/>
      <c r="DS576" s="50"/>
      <c r="DT576" s="50"/>
      <c r="DU576" s="50"/>
      <c r="DV576" s="50"/>
      <c r="DW576" s="50"/>
      <c r="DX576" s="50"/>
      <c r="DY576" s="50"/>
      <c r="DZ576" s="50"/>
      <c r="EA576" s="50"/>
      <c r="EB576" s="50"/>
      <c r="EC576" s="50"/>
      <c r="ED576" s="50"/>
      <c r="EE576" s="50"/>
      <c r="EF576" s="50"/>
      <c r="EG576" s="50"/>
      <c r="EH576" s="50"/>
      <c r="EI576" s="50"/>
      <c r="EJ576" s="50"/>
      <c r="EK576" s="50"/>
      <c r="EL576" s="50"/>
      <c r="EM576" s="50"/>
      <c r="EN576" s="50"/>
      <c r="EO576" s="50"/>
      <c r="EP576" s="50"/>
      <c r="EQ576" s="50"/>
      <c r="ER576" s="48"/>
      <c r="ES576" s="50"/>
    </row>
    <row r="577" spans="1:149" x14ac:dyDescent="0.15">
      <c r="A577" s="44" t="s">
        <v>848</v>
      </c>
      <c r="B577" s="44" t="s">
        <v>374</v>
      </c>
      <c r="C577" s="44" t="s">
        <v>587</v>
      </c>
      <c r="D577">
        <v>2</v>
      </c>
      <c r="E577" s="50">
        <f>[1]集計FORM!E577</f>
        <v>7006</v>
      </c>
      <c r="F577" s="50">
        <f>[1]集計FORM!F577</f>
        <v>231</v>
      </c>
      <c r="G577" s="50">
        <f>[1]集計FORM!L577</f>
        <v>238</v>
      </c>
      <c r="H577" s="50">
        <f>[1]集計FORM!R577</f>
        <v>244</v>
      </c>
      <c r="I577" s="50">
        <f>[1]集計FORM!X577</f>
        <v>261</v>
      </c>
      <c r="J577" s="50">
        <f>[1]集計FORM!AD577</f>
        <v>337</v>
      </c>
      <c r="K577" s="50">
        <f>[1]集計FORM!AJ577</f>
        <v>338</v>
      </c>
      <c r="L577" s="50">
        <f>[1]集計FORM!AP577</f>
        <v>327</v>
      </c>
      <c r="M577" s="50">
        <f>[1]集計FORM!AV577</f>
        <v>351</v>
      </c>
      <c r="N577" s="50">
        <f>[1]集計FORM!BB577</f>
        <v>408</v>
      </c>
      <c r="O577" s="50">
        <f>[1]集計FORM!BH577</f>
        <v>530</v>
      </c>
      <c r="P577" s="50">
        <f>[1]集計FORM!BN577</f>
        <v>508</v>
      </c>
      <c r="Q577" s="50">
        <f>[1]集計FORM!BT577</f>
        <v>483</v>
      </c>
      <c r="R577" s="50">
        <f>[1]集計FORM!BZ577</f>
        <v>413</v>
      </c>
      <c r="S577" s="50">
        <f>[1]集計FORM!CF577</f>
        <v>497</v>
      </c>
      <c r="T577" s="50">
        <f>[1]集計FORM!CL577</f>
        <v>623</v>
      </c>
      <c r="U577" s="50">
        <f>[1]集計FORM!CR577</f>
        <v>469</v>
      </c>
      <c r="V577" s="50">
        <f>[1]集計FORM!CX577</f>
        <v>329</v>
      </c>
      <c r="W577" s="50">
        <f>[1]集計FORM!DD577</f>
        <v>233</v>
      </c>
      <c r="X577" s="50">
        <f>[1]集計FORM!DJ577</f>
        <v>139</v>
      </c>
      <c r="Y577" s="50">
        <f>[1]集計FORM!DP577</f>
        <v>40</v>
      </c>
      <c r="Z577" s="50">
        <f>[1]集計FORM!DV577</f>
        <v>7</v>
      </c>
      <c r="AA577" s="50">
        <f>[1]集計FORM!EB577</f>
        <v>0</v>
      </c>
      <c r="AB577" s="50">
        <f>[1]集計FORM!EH577</f>
        <v>0</v>
      </c>
      <c r="AC577" s="50">
        <f t="shared" si="8"/>
        <v>7</v>
      </c>
      <c r="AD577" s="50">
        <f>[1]集計FORM!EK577</f>
        <v>713</v>
      </c>
      <c r="AE577" s="50">
        <f>[1]集計FORM!EL577</f>
        <v>3956</v>
      </c>
      <c r="AF577" s="50">
        <f>[1]集計FORM!EM577</f>
        <v>2337</v>
      </c>
      <c r="AG577" s="50">
        <f>[1]集計FORM!EO577</f>
        <v>10.199999999999999</v>
      </c>
      <c r="AH577" s="50">
        <f>[1]集計FORM!EP577</f>
        <v>56.5</v>
      </c>
      <c r="AI577" s="50">
        <f>[1]集計FORM!EQ577</f>
        <v>33.4</v>
      </c>
      <c r="AJ577" s="48">
        <f>[1]集計FORM!ER577</f>
        <v>49.9</v>
      </c>
      <c r="AK577" s="50">
        <f>[1]集計FORM!ES577</f>
        <v>0</v>
      </c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50"/>
      <c r="BQ577" s="50"/>
      <c r="BR577" s="50"/>
      <c r="BS577" s="50"/>
      <c r="BT577" s="50"/>
      <c r="BU577" s="50"/>
      <c r="BV577" s="50"/>
      <c r="BW577" s="50"/>
      <c r="BX577" s="50"/>
      <c r="BY577" s="50"/>
      <c r="BZ577" s="50"/>
      <c r="CA577" s="50"/>
      <c r="CB577" s="50"/>
      <c r="CC577" s="50"/>
      <c r="CD577" s="50"/>
      <c r="CE577" s="50"/>
      <c r="CF577" s="50"/>
      <c r="CG577" s="50"/>
      <c r="CH577" s="50"/>
      <c r="CI577" s="50"/>
      <c r="CJ577" s="50"/>
      <c r="CK577" s="50"/>
      <c r="CL577" s="50"/>
      <c r="CM577" s="50"/>
      <c r="CN577" s="50"/>
      <c r="CO577" s="50"/>
      <c r="CP577" s="50"/>
      <c r="CQ577" s="50"/>
      <c r="CR577" s="50"/>
      <c r="CS577" s="50"/>
      <c r="CT577" s="50"/>
      <c r="CU577" s="50"/>
      <c r="CV577" s="50"/>
      <c r="CW577" s="50"/>
      <c r="CX577" s="50"/>
      <c r="CY577" s="50"/>
      <c r="CZ577" s="50"/>
      <c r="DA577" s="50"/>
      <c r="DB577" s="50"/>
      <c r="DC577" s="50"/>
      <c r="DD577" s="50"/>
      <c r="DE577" s="50"/>
      <c r="DF577" s="50"/>
      <c r="DG577" s="50"/>
      <c r="DH577" s="50"/>
      <c r="DI577" s="50"/>
      <c r="DJ577" s="50"/>
      <c r="DK577" s="50"/>
      <c r="DL577" s="50"/>
      <c r="DM577" s="50"/>
      <c r="DN577" s="50"/>
      <c r="DO577" s="50"/>
      <c r="DP577" s="50"/>
      <c r="DQ577" s="50"/>
      <c r="DR577" s="50"/>
      <c r="DS577" s="50"/>
      <c r="DT577" s="50"/>
      <c r="DU577" s="50"/>
      <c r="DV577" s="50"/>
      <c r="DW577" s="50"/>
      <c r="DX577" s="50"/>
      <c r="DY577" s="50"/>
      <c r="DZ577" s="50"/>
      <c r="EA577" s="50"/>
      <c r="EB577" s="50"/>
      <c r="EC577" s="50"/>
      <c r="ED577" s="50"/>
      <c r="EE577" s="50"/>
      <c r="EF577" s="50"/>
      <c r="EG577" s="50"/>
      <c r="EH577" s="50"/>
      <c r="EI577" s="50"/>
      <c r="EJ577" s="50"/>
      <c r="EK577" s="50"/>
      <c r="EL577" s="50"/>
      <c r="EM577" s="50"/>
      <c r="EN577" s="50"/>
      <c r="EO577" s="50"/>
      <c r="EP577" s="50"/>
      <c r="EQ577" s="50"/>
      <c r="ER577" s="48"/>
      <c r="ES577" s="50"/>
    </row>
    <row r="578" spans="1:149" x14ac:dyDescent="0.15">
      <c r="A578" s="44" t="s">
        <v>849</v>
      </c>
      <c r="B578" s="44" t="s">
        <v>375</v>
      </c>
      <c r="C578" s="44" t="s">
        <v>588</v>
      </c>
      <c r="D578">
        <v>0</v>
      </c>
      <c r="E578" s="50">
        <f>[1]集計FORM!E578</f>
        <v>59059</v>
      </c>
      <c r="F578" s="50">
        <f>[1]集計FORM!F578</f>
        <v>2114</v>
      </c>
      <c r="G578" s="50">
        <f>[1]集計FORM!L578</f>
        <v>2138</v>
      </c>
      <c r="H578" s="50">
        <f>[1]集計FORM!R578</f>
        <v>2103</v>
      </c>
      <c r="I578" s="50">
        <f>[1]集計FORM!X578</f>
        <v>2612</v>
      </c>
      <c r="J578" s="50">
        <f>[1]集計FORM!AD578</f>
        <v>3900</v>
      </c>
      <c r="K578" s="50">
        <f>[1]集計FORM!AJ578</f>
        <v>3477</v>
      </c>
      <c r="L578" s="50">
        <f>[1]集計FORM!AP578</f>
        <v>3240</v>
      </c>
      <c r="M578" s="50">
        <f>[1]集計FORM!AV578</f>
        <v>3396</v>
      </c>
      <c r="N578" s="50">
        <f>[1]集計FORM!BB578</f>
        <v>3648</v>
      </c>
      <c r="O578" s="50">
        <f>[1]集計FORM!BH578</f>
        <v>4281</v>
      </c>
      <c r="P578" s="50">
        <f>[1]集計FORM!BN578</f>
        <v>3894</v>
      </c>
      <c r="Q578" s="50">
        <f>[1]集計FORM!BT578</f>
        <v>3673</v>
      </c>
      <c r="R578" s="50">
        <f>[1]集計FORM!BZ578</f>
        <v>3305</v>
      </c>
      <c r="S578" s="50">
        <f>[1]集計FORM!CF578</f>
        <v>3625</v>
      </c>
      <c r="T578" s="50">
        <f>[1]集計FORM!CL578</f>
        <v>4514</v>
      </c>
      <c r="U578" s="50">
        <f>[1]集計FORM!CR578</f>
        <v>3450</v>
      </c>
      <c r="V578" s="50">
        <f>[1]集計FORM!CX578</f>
        <v>2636</v>
      </c>
      <c r="W578" s="50">
        <f>[1]集計FORM!DD578</f>
        <v>1833</v>
      </c>
      <c r="X578" s="50">
        <f>[1]集計FORM!DJ578</f>
        <v>911</v>
      </c>
      <c r="Y578" s="50">
        <f>[1]集計FORM!DP578</f>
        <v>260</v>
      </c>
      <c r="Z578" s="50">
        <f>[1]集計FORM!DV578</f>
        <v>45</v>
      </c>
      <c r="AA578" s="50">
        <f>[1]集計FORM!EB578</f>
        <v>4</v>
      </c>
      <c r="AB578" s="50">
        <f>[1]集計FORM!EH578</f>
        <v>0</v>
      </c>
      <c r="AC578" s="50">
        <f t="shared" si="8"/>
        <v>49</v>
      </c>
      <c r="AD578" s="50">
        <f>[1]集計FORM!EK578</f>
        <v>6355</v>
      </c>
      <c r="AE578" s="50">
        <f>[1]集計FORM!EL578</f>
        <v>35426</v>
      </c>
      <c r="AF578" s="50">
        <f>[1]集計FORM!EM578</f>
        <v>17278</v>
      </c>
      <c r="AG578" s="50">
        <f>[1]集計FORM!EO578</f>
        <v>10.8</v>
      </c>
      <c r="AH578" s="50">
        <f>[1]集計FORM!EP578</f>
        <v>60</v>
      </c>
      <c r="AI578" s="50">
        <f>[1]集計FORM!EQ578</f>
        <v>29.3</v>
      </c>
      <c r="AJ578" s="48">
        <f>[1]集計FORM!ER578</f>
        <v>47.3</v>
      </c>
      <c r="AK578" s="50">
        <f>[1]集計FORM!ES578</f>
        <v>109</v>
      </c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50"/>
      <c r="BN578" s="50"/>
      <c r="BO578" s="50"/>
      <c r="BP578" s="50"/>
      <c r="BQ578" s="50"/>
      <c r="BR578" s="50"/>
      <c r="BS578" s="50"/>
      <c r="BT578" s="50"/>
      <c r="BU578" s="50"/>
      <c r="BV578" s="50"/>
      <c r="BW578" s="50"/>
      <c r="BX578" s="50"/>
      <c r="BY578" s="50"/>
      <c r="BZ578" s="50"/>
      <c r="CA578" s="50"/>
      <c r="CB578" s="50"/>
      <c r="CC578" s="50"/>
      <c r="CD578" s="50"/>
      <c r="CE578" s="50"/>
      <c r="CF578" s="50"/>
      <c r="CG578" s="50"/>
      <c r="CH578" s="50"/>
      <c r="CI578" s="50"/>
      <c r="CJ578" s="50"/>
      <c r="CK578" s="50"/>
      <c r="CL578" s="50"/>
      <c r="CM578" s="50"/>
      <c r="CN578" s="50"/>
      <c r="CO578" s="50"/>
      <c r="CP578" s="50"/>
      <c r="CQ578" s="50"/>
      <c r="CR578" s="50"/>
      <c r="CS578" s="50"/>
      <c r="CT578" s="50"/>
      <c r="CU578" s="50"/>
      <c r="CV578" s="50"/>
      <c r="CW578" s="50"/>
      <c r="CX578" s="50"/>
      <c r="CY578" s="50"/>
      <c r="CZ578" s="50"/>
      <c r="DA578" s="50"/>
      <c r="DB578" s="50"/>
      <c r="DC578" s="50"/>
      <c r="DD578" s="50"/>
      <c r="DE578" s="50"/>
      <c r="DF578" s="50"/>
      <c r="DG578" s="50"/>
      <c r="DH578" s="50"/>
      <c r="DI578" s="50"/>
      <c r="DJ578" s="50"/>
      <c r="DK578" s="50"/>
      <c r="DL578" s="50"/>
      <c r="DM578" s="50"/>
      <c r="DN578" s="50"/>
      <c r="DO578" s="50"/>
      <c r="DP578" s="50"/>
      <c r="DQ578" s="50"/>
      <c r="DR578" s="50"/>
      <c r="DS578" s="50"/>
      <c r="DT578" s="50"/>
      <c r="DU578" s="50"/>
      <c r="DV578" s="50"/>
      <c r="DW578" s="50"/>
      <c r="DX578" s="50"/>
      <c r="DY578" s="50"/>
      <c r="DZ578" s="50"/>
      <c r="EA578" s="50"/>
      <c r="EB578" s="50"/>
      <c r="EC578" s="50"/>
      <c r="ED578" s="50"/>
      <c r="EE578" s="50"/>
      <c r="EF578" s="50"/>
      <c r="EG578" s="50"/>
      <c r="EH578" s="50"/>
      <c r="EI578" s="50"/>
      <c r="EJ578" s="50"/>
      <c r="EK578" s="50"/>
      <c r="EL578" s="50"/>
      <c r="EM578" s="50"/>
      <c r="EN578" s="50"/>
      <c r="EO578" s="50"/>
      <c r="EP578" s="50"/>
      <c r="EQ578" s="50"/>
      <c r="ER578" s="48"/>
      <c r="ES578" s="50"/>
    </row>
    <row r="579" spans="1:149" x14ac:dyDescent="0.15">
      <c r="A579" s="44" t="s">
        <v>849</v>
      </c>
      <c r="B579" s="44" t="s">
        <v>375</v>
      </c>
      <c r="C579" s="44" t="s">
        <v>588</v>
      </c>
      <c r="D579">
        <v>1</v>
      </c>
      <c r="E579" s="50">
        <f>[1]集計FORM!E579</f>
        <v>28497</v>
      </c>
      <c r="F579" s="50">
        <f>[1]集計FORM!F579</f>
        <v>1087</v>
      </c>
      <c r="G579" s="50">
        <f>[1]集計FORM!L579</f>
        <v>1116</v>
      </c>
      <c r="H579" s="50">
        <f>[1]集計FORM!R579</f>
        <v>1087</v>
      </c>
      <c r="I579" s="50">
        <f>[1]集計FORM!X579</f>
        <v>1378</v>
      </c>
      <c r="J579" s="50">
        <f>[1]集計FORM!AD579</f>
        <v>2052</v>
      </c>
      <c r="K579" s="50">
        <f>[1]集計FORM!AJ579</f>
        <v>1790</v>
      </c>
      <c r="L579" s="50">
        <f>[1]集計FORM!AP579</f>
        <v>1624</v>
      </c>
      <c r="M579" s="50">
        <f>[1]集計FORM!AV579</f>
        <v>1743</v>
      </c>
      <c r="N579" s="50">
        <f>[1]集計FORM!BB579</f>
        <v>1845</v>
      </c>
      <c r="O579" s="50">
        <f>[1]集計FORM!BH579</f>
        <v>2119</v>
      </c>
      <c r="P579" s="50">
        <f>[1]集計FORM!BN579</f>
        <v>1893</v>
      </c>
      <c r="Q579" s="50">
        <f>[1]集計FORM!BT579</f>
        <v>1811</v>
      </c>
      <c r="R579" s="50">
        <f>[1]集計FORM!BZ579</f>
        <v>1612</v>
      </c>
      <c r="S579" s="50">
        <f>[1]集計FORM!CF579</f>
        <v>1741</v>
      </c>
      <c r="T579" s="50">
        <f>[1]集計FORM!CL579</f>
        <v>2181</v>
      </c>
      <c r="U579" s="50">
        <f>[1]集計FORM!CR579</f>
        <v>1446</v>
      </c>
      <c r="V579" s="50">
        <f>[1]集計FORM!CX579</f>
        <v>1056</v>
      </c>
      <c r="W579" s="50">
        <f>[1]集計FORM!DD579</f>
        <v>630</v>
      </c>
      <c r="X579" s="50">
        <f>[1]集計FORM!DJ579</f>
        <v>238</v>
      </c>
      <c r="Y579" s="50">
        <f>[1]集計FORM!DP579</f>
        <v>43</v>
      </c>
      <c r="Z579" s="50">
        <f>[1]集計FORM!DV579</f>
        <v>5</v>
      </c>
      <c r="AA579" s="50">
        <f>[1]集計FORM!EB579</f>
        <v>0</v>
      </c>
      <c r="AB579" s="50">
        <f>[1]集計FORM!EH579</f>
        <v>0</v>
      </c>
      <c r="AC579" s="50">
        <f t="shared" ref="AC579:AC601" si="9">SUM(Z579:AB579)</f>
        <v>5</v>
      </c>
      <c r="AD579" s="50">
        <f>[1]集計FORM!EK579</f>
        <v>3290</v>
      </c>
      <c r="AE579" s="50">
        <f>[1]集計FORM!EL579</f>
        <v>17867</v>
      </c>
      <c r="AF579" s="50">
        <f>[1]集計FORM!EM579</f>
        <v>7340</v>
      </c>
      <c r="AG579" s="50">
        <f>[1]集計FORM!EO579</f>
        <v>11.5</v>
      </c>
      <c r="AH579" s="50">
        <f>[1]集計FORM!EP579</f>
        <v>62.7</v>
      </c>
      <c r="AI579" s="50">
        <f>[1]集計FORM!EQ579</f>
        <v>25.8</v>
      </c>
      <c r="AJ579" s="48">
        <f>[1]集計FORM!ER579</f>
        <v>45.2</v>
      </c>
      <c r="AK579" s="50">
        <f>[1]集計FORM!ES579</f>
        <v>0</v>
      </c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  <c r="BP579" s="50"/>
      <c r="BQ579" s="50"/>
      <c r="BR579" s="50"/>
      <c r="BS579" s="50"/>
      <c r="BT579" s="50"/>
      <c r="BU579" s="50"/>
      <c r="BV579" s="50"/>
      <c r="BW579" s="50"/>
      <c r="BX579" s="50"/>
      <c r="BY579" s="50"/>
      <c r="BZ579" s="50"/>
      <c r="CA579" s="50"/>
      <c r="CB579" s="50"/>
      <c r="CC579" s="50"/>
      <c r="CD579" s="50"/>
      <c r="CE579" s="50"/>
      <c r="CF579" s="50"/>
      <c r="CG579" s="50"/>
      <c r="CH579" s="50"/>
      <c r="CI579" s="50"/>
      <c r="CJ579" s="50"/>
      <c r="CK579" s="50"/>
      <c r="CL579" s="50"/>
      <c r="CM579" s="50"/>
      <c r="CN579" s="50"/>
      <c r="CO579" s="50"/>
      <c r="CP579" s="50"/>
      <c r="CQ579" s="50"/>
      <c r="CR579" s="50"/>
      <c r="CS579" s="50"/>
      <c r="CT579" s="50"/>
      <c r="CU579" s="50"/>
      <c r="CV579" s="50"/>
      <c r="CW579" s="50"/>
      <c r="CX579" s="50"/>
      <c r="CY579" s="50"/>
      <c r="CZ579" s="50"/>
      <c r="DA579" s="50"/>
      <c r="DB579" s="50"/>
      <c r="DC579" s="50"/>
      <c r="DD579" s="50"/>
      <c r="DE579" s="50"/>
      <c r="DF579" s="50"/>
      <c r="DG579" s="50"/>
      <c r="DH579" s="50"/>
      <c r="DI579" s="50"/>
      <c r="DJ579" s="50"/>
      <c r="DK579" s="50"/>
      <c r="DL579" s="50"/>
      <c r="DM579" s="50"/>
      <c r="DN579" s="50"/>
      <c r="DO579" s="50"/>
      <c r="DP579" s="50"/>
      <c r="DQ579" s="50"/>
      <c r="DR579" s="50"/>
      <c r="DS579" s="50"/>
      <c r="DT579" s="50"/>
      <c r="DU579" s="50"/>
      <c r="DV579" s="50"/>
      <c r="DW579" s="50"/>
      <c r="DX579" s="50"/>
      <c r="DY579" s="50"/>
      <c r="DZ579" s="50"/>
      <c r="EA579" s="50"/>
      <c r="EB579" s="50"/>
      <c r="EC579" s="50"/>
      <c r="ED579" s="50"/>
      <c r="EE579" s="50"/>
      <c r="EF579" s="50"/>
      <c r="EG579" s="50"/>
      <c r="EH579" s="50"/>
      <c r="EI579" s="50"/>
      <c r="EJ579" s="50"/>
      <c r="EK579" s="50"/>
      <c r="EL579" s="50"/>
      <c r="EM579" s="50"/>
      <c r="EN579" s="50"/>
      <c r="EO579" s="50"/>
      <c r="EP579" s="50"/>
      <c r="EQ579" s="50"/>
      <c r="ER579" s="48"/>
      <c r="ES579" s="50"/>
    </row>
    <row r="580" spans="1:149" x14ac:dyDescent="0.15">
      <c r="A580" s="44" t="s">
        <v>849</v>
      </c>
      <c r="B580" s="44" t="s">
        <v>375</v>
      </c>
      <c r="C580" s="44" t="s">
        <v>588</v>
      </c>
      <c r="D580">
        <v>2</v>
      </c>
      <c r="E580" s="50">
        <f>[1]集計FORM!E580</f>
        <v>30562</v>
      </c>
      <c r="F580" s="50">
        <f>[1]集計FORM!F580</f>
        <v>1027</v>
      </c>
      <c r="G580" s="50">
        <f>[1]集計FORM!L580</f>
        <v>1022</v>
      </c>
      <c r="H580" s="50">
        <f>[1]集計FORM!R580</f>
        <v>1016</v>
      </c>
      <c r="I580" s="50">
        <f>[1]集計FORM!X580</f>
        <v>1234</v>
      </c>
      <c r="J580" s="50">
        <f>[1]集計FORM!AD580</f>
        <v>1848</v>
      </c>
      <c r="K580" s="50">
        <f>[1]集計FORM!AJ580</f>
        <v>1687</v>
      </c>
      <c r="L580" s="50">
        <f>[1]集計FORM!AP580</f>
        <v>1616</v>
      </c>
      <c r="M580" s="50">
        <f>[1]集計FORM!AV580</f>
        <v>1653</v>
      </c>
      <c r="N580" s="50">
        <f>[1]集計FORM!BB580</f>
        <v>1803</v>
      </c>
      <c r="O580" s="50">
        <f>[1]集計FORM!BH580</f>
        <v>2162</v>
      </c>
      <c r="P580" s="50">
        <f>[1]集計FORM!BN580</f>
        <v>2001</v>
      </c>
      <c r="Q580" s="50">
        <f>[1]集計FORM!BT580</f>
        <v>1862</v>
      </c>
      <c r="R580" s="50">
        <f>[1]集計FORM!BZ580</f>
        <v>1693</v>
      </c>
      <c r="S580" s="50">
        <f>[1]集計FORM!CF580</f>
        <v>1884</v>
      </c>
      <c r="T580" s="50">
        <f>[1]集計FORM!CL580</f>
        <v>2333</v>
      </c>
      <c r="U580" s="50">
        <f>[1]集計FORM!CR580</f>
        <v>2004</v>
      </c>
      <c r="V580" s="50">
        <f>[1]集計FORM!CX580</f>
        <v>1580</v>
      </c>
      <c r="W580" s="50">
        <f>[1]集計FORM!DD580</f>
        <v>1203</v>
      </c>
      <c r="X580" s="50">
        <f>[1]集計FORM!DJ580</f>
        <v>673</v>
      </c>
      <c r="Y580" s="50">
        <f>[1]集計FORM!DP580</f>
        <v>217</v>
      </c>
      <c r="Z580" s="50">
        <f>[1]集計FORM!DV580</f>
        <v>40</v>
      </c>
      <c r="AA580" s="50">
        <f>[1]集計FORM!EB580</f>
        <v>4</v>
      </c>
      <c r="AB580" s="50">
        <f>[1]集計FORM!EH580</f>
        <v>0</v>
      </c>
      <c r="AC580" s="50">
        <f t="shared" si="9"/>
        <v>44</v>
      </c>
      <c r="AD580" s="50">
        <f>[1]集計FORM!EK580</f>
        <v>3065</v>
      </c>
      <c r="AE580" s="50">
        <f>[1]集計FORM!EL580</f>
        <v>17559</v>
      </c>
      <c r="AF580" s="50">
        <f>[1]集計FORM!EM580</f>
        <v>9938</v>
      </c>
      <c r="AG580" s="50">
        <f>[1]集計FORM!EO580</f>
        <v>10</v>
      </c>
      <c r="AH580" s="50">
        <f>[1]集計FORM!EP580</f>
        <v>57.5</v>
      </c>
      <c r="AI580" s="50">
        <f>[1]集計FORM!EQ580</f>
        <v>32.5</v>
      </c>
      <c r="AJ580" s="48">
        <f>[1]集計FORM!ER580</f>
        <v>49.2</v>
      </c>
      <c r="AK580" s="50">
        <f>[1]集計FORM!ES580</f>
        <v>0</v>
      </c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50"/>
      <c r="BN580" s="50"/>
      <c r="BO580" s="50"/>
      <c r="BP580" s="50"/>
      <c r="BQ580" s="50"/>
      <c r="BR580" s="50"/>
      <c r="BS580" s="50"/>
      <c r="BT580" s="50"/>
      <c r="BU580" s="50"/>
      <c r="BV580" s="50"/>
      <c r="BW580" s="50"/>
      <c r="BX580" s="50"/>
      <c r="BY580" s="50"/>
      <c r="BZ580" s="50"/>
      <c r="CA580" s="50"/>
      <c r="CB580" s="50"/>
      <c r="CC580" s="50"/>
      <c r="CD580" s="50"/>
      <c r="CE580" s="50"/>
      <c r="CF580" s="50"/>
      <c r="CG580" s="50"/>
      <c r="CH580" s="50"/>
      <c r="CI580" s="50"/>
      <c r="CJ580" s="50"/>
      <c r="CK580" s="50"/>
      <c r="CL580" s="50"/>
      <c r="CM580" s="50"/>
      <c r="CN580" s="50"/>
      <c r="CO580" s="50"/>
      <c r="CP580" s="50"/>
      <c r="CQ580" s="50"/>
      <c r="CR580" s="50"/>
      <c r="CS580" s="50"/>
      <c r="CT580" s="50"/>
      <c r="CU580" s="50"/>
      <c r="CV580" s="50"/>
      <c r="CW580" s="50"/>
      <c r="CX580" s="50"/>
      <c r="CY580" s="50"/>
      <c r="CZ580" s="50"/>
      <c r="DA580" s="50"/>
      <c r="DB580" s="50"/>
      <c r="DC580" s="50"/>
      <c r="DD580" s="50"/>
      <c r="DE580" s="50"/>
      <c r="DF580" s="50"/>
      <c r="DG580" s="50"/>
      <c r="DH580" s="50"/>
      <c r="DI580" s="50"/>
      <c r="DJ580" s="50"/>
      <c r="DK580" s="50"/>
      <c r="DL580" s="50"/>
      <c r="DM580" s="50"/>
      <c r="DN580" s="50"/>
      <c r="DO580" s="50"/>
      <c r="DP580" s="50"/>
      <c r="DQ580" s="50"/>
      <c r="DR580" s="50"/>
      <c r="DS580" s="50"/>
      <c r="DT580" s="50"/>
      <c r="DU580" s="50"/>
      <c r="DV580" s="50"/>
      <c r="DW580" s="50"/>
      <c r="DX580" s="50"/>
      <c r="DY580" s="50"/>
      <c r="DZ580" s="50"/>
      <c r="EA580" s="50"/>
      <c r="EB580" s="50"/>
      <c r="EC580" s="50"/>
      <c r="ED580" s="50"/>
      <c r="EE580" s="50"/>
      <c r="EF580" s="50"/>
      <c r="EG580" s="50"/>
      <c r="EH580" s="50"/>
      <c r="EI580" s="50"/>
      <c r="EJ580" s="50"/>
      <c r="EK580" s="50"/>
      <c r="EL580" s="50"/>
      <c r="EM580" s="50"/>
      <c r="EN580" s="50"/>
      <c r="EO580" s="50"/>
      <c r="EP580" s="50"/>
      <c r="EQ580" s="50"/>
      <c r="ER580" s="48"/>
      <c r="ES580" s="50"/>
    </row>
    <row r="581" spans="1:149" x14ac:dyDescent="0.15">
      <c r="A581" s="44" t="s">
        <v>850</v>
      </c>
      <c r="B581" s="44" t="s">
        <v>376</v>
      </c>
      <c r="C581" s="44" t="s">
        <v>589</v>
      </c>
      <c r="D581">
        <v>0</v>
      </c>
      <c r="E581" s="50">
        <f>[1]集計FORM!E581</f>
        <v>3876</v>
      </c>
      <c r="F581" s="50">
        <f>[1]集計FORM!F581</f>
        <v>102</v>
      </c>
      <c r="G581" s="50">
        <f>[1]集計FORM!L581</f>
        <v>114</v>
      </c>
      <c r="H581" s="50">
        <f>[1]集計FORM!R581</f>
        <v>126</v>
      </c>
      <c r="I581" s="50">
        <f>[1]集計FORM!X581</f>
        <v>163</v>
      </c>
      <c r="J581" s="50">
        <f>[1]集計FORM!AD581</f>
        <v>229</v>
      </c>
      <c r="K581" s="50">
        <f>[1]集計FORM!AJ581</f>
        <v>192</v>
      </c>
      <c r="L581" s="50">
        <f>[1]集計FORM!AP581</f>
        <v>161</v>
      </c>
      <c r="M581" s="50">
        <f>[1]集計FORM!AV581</f>
        <v>180</v>
      </c>
      <c r="N581" s="50">
        <f>[1]集計FORM!BB581</f>
        <v>221</v>
      </c>
      <c r="O581" s="50">
        <f>[1]集計FORM!BH581</f>
        <v>264</v>
      </c>
      <c r="P581" s="50">
        <f>[1]集計FORM!BN581</f>
        <v>280</v>
      </c>
      <c r="Q581" s="50">
        <f>[1]集計FORM!BT581</f>
        <v>231</v>
      </c>
      <c r="R581" s="50">
        <f>[1]集計FORM!BZ581</f>
        <v>233</v>
      </c>
      <c r="S581" s="50">
        <f>[1]集計FORM!CF581</f>
        <v>206</v>
      </c>
      <c r="T581" s="50">
        <f>[1]集計FORM!CL581</f>
        <v>327</v>
      </c>
      <c r="U581" s="50">
        <f>[1]集計FORM!CR581</f>
        <v>292</v>
      </c>
      <c r="V581" s="50">
        <f>[1]集計FORM!CX581</f>
        <v>230</v>
      </c>
      <c r="W581" s="50">
        <f>[1]集計FORM!DD581</f>
        <v>178</v>
      </c>
      <c r="X581" s="50">
        <f>[1]集計FORM!DJ581</f>
        <v>107</v>
      </c>
      <c r="Y581" s="50">
        <f>[1]集計FORM!DP581</f>
        <v>31</v>
      </c>
      <c r="Z581" s="50">
        <f>[1]集計FORM!DV581</f>
        <v>9</v>
      </c>
      <c r="AA581" s="50">
        <f>[1]集計FORM!EB581</f>
        <v>0</v>
      </c>
      <c r="AB581" s="50">
        <f>[1]集計FORM!EH581</f>
        <v>0</v>
      </c>
      <c r="AC581" s="50">
        <f t="shared" si="9"/>
        <v>9</v>
      </c>
      <c r="AD581" s="50">
        <f>[1]集計FORM!EK581</f>
        <v>342</v>
      </c>
      <c r="AE581" s="50">
        <f>[1]集計FORM!EL581</f>
        <v>2154</v>
      </c>
      <c r="AF581" s="50">
        <f>[1]集計FORM!EM581</f>
        <v>1380</v>
      </c>
      <c r="AG581" s="50">
        <f>[1]集計FORM!EO581</f>
        <v>8.8000000000000007</v>
      </c>
      <c r="AH581" s="50">
        <f>[1]集計FORM!EP581</f>
        <v>55.6</v>
      </c>
      <c r="AI581" s="50">
        <f>[1]集計FORM!EQ581</f>
        <v>35.6</v>
      </c>
      <c r="AJ581" s="48">
        <f>[1]集計FORM!ER581</f>
        <v>51.3</v>
      </c>
      <c r="AK581" s="50">
        <f>[1]集計FORM!ES581</f>
        <v>103</v>
      </c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50"/>
      <c r="BN581" s="50"/>
      <c r="BO581" s="50"/>
      <c r="BP581" s="50"/>
      <c r="BQ581" s="50"/>
      <c r="BR581" s="50"/>
      <c r="BS581" s="50"/>
      <c r="BT581" s="50"/>
      <c r="BU581" s="50"/>
      <c r="BV581" s="50"/>
      <c r="BW581" s="50"/>
      <c r="BX581" s="50"/>
      <c r="BY581" s="50"/>
      <c r="BZ581" s="50"/>
      <c r="CA581" s="50"/>
      <c r="CB581" s="50"/>
      <c r="CC581" s="50"/>
      <c r="CD581" s="50"/>
      <c r="CE581" s="50"/>
      <c r="CF581" s="50"/>
      <c r="CG581" s="50"/>
      <c r="CH581" s="50"/>
      <c r="CI581" s="50"/>
      <c r="CJ581" s="50"/>
      <c r="CK581" s="50"/>
      <c r="CL581" s="50"/>
      <c r="CM581" s="50"/>
      <c r="CN581" s="50"/>
      <c r="CO581" s="50"/>
      <c r="CP581" s="50"/>
      <c r="CQ581" s="50"/>
      <c r="CR581" s="50"/>
      <c r="CS581" s="50"/>
      <c r="CT581" s="50"/>
      <c r="CU581" s="50"/>
      <c r="CV581" s="50"/>
      <c r="CW581" s="50"/>
      <c r="CX581" s="50"/>
      <c r="CY581" s="50"/>
      <c r="CZ581" s="50"/>
      <c r="DA581" s="50"/>
      <c r="DB581" s="50"/>
      <c r="DC581" s="50"/>
      <c r="DD581" s="50"/>
      <c r="DE581" s="50"/>
      <c r="DF581" s="50"/>
      <c r="DG581" s="50"/>
      <c r="DH581" s="50"/>
      <c r="DI581" s="50"/>
      <c r="DJ581" s="50"/>
      <c r="DK581" s="50"/>
      <c r="DL581" s="50"/>
      <c r="DM581" s="50"/>
      <c r="DN581" s="50"/>
      <c r="DO581" s="50"/>
      <c r="DP581" s="50"/>
      <c r="DQ581" s="50"/>
      <c r="DR581" s="50"/>
      <c r="DS581" s="50"/>
      <c r="DT581" s="50"/>
      <c r="DU581" s="50"/>
      <c r="DV581" s="50"/>
      <c r="DW581" s="50"/>
      <c r="DX581" s="50"/>
      <c r="DY581" s="50"/>
      <c r="DZ581" s="50"/>
      <c r="EA581" s="50"/>
      <c r="EB581" s="50"/>
      <c r="EC581" s="50"/>
      <c r="ED581" s="50"/>
      <c r="EE581" s="50"/>
      <c r="EF581" s="50"/>
      <c r="EG581" s="50"/>
      <c r="EH581" s="50"/>
      <c r="EI581" s="50"/>
      <c r="EJ581" s="50"/>
      <c r="EK581" s="50"/>
      <c r="EL581" s="50"/>
      <c r="EM581" s="50"/>
      <c r="EN581" s="50"/>
      <c r="EO581" s="50"/>
      <c r="EP581" s="50"/>
      <c r="EQ581" s="50"/>
      <c r="ER581" s="48"/>
      <c r="ES581" s="50"/>
    </row>
    <row r="582" spans="1:149" x14ac:dyDescent="0.15">
      <c r="A582" s="44" t="s">
        <v>850</v>
      </c>
      <c r="B582" s="44" t="s">
        <v>376</v>
      </c>
      <c r="C582" s="44" t="s">
        <v>589</v>
      </c>
      <c r="D582">
        <v>1</v>
      </c>
      <c r="E582" s="50">
        <f>[1]集計FORM!E582</f>
        <v>1805</v>
      </c>
      <c r="F582" s="50">
        <f>[1]集計FORM!F582</f>
        <v>50</v>
      </c>
      <c r="G582" s="50">
        <f>[1]集計FORM!L582</f>
        <v>59</v>
      </c>
      <c r="H582" s="50">
        <f>[1]集計FORM!R582</f>
        <v>69</v>
      </c>
      <c r="I582" s="50">
        <f>[1]集計FORM!X582</f>
        <v>92</v>
      </c>
      <c r="J582" s="50">
        <f>[1]集計FORM!AD582</f>
        <v>124</v>
      </c>
      <c r="K582" s="50">
        <f>[1]集計FORM!AJ582</f>
        <v>95</v>
      </c>
      <c r="L582" s="50">
        <f>[1]集計FORM!AP582</f>
        <v>81</v>
      </c>
      <c r="M582" s="50">
        <f>[1]集計FORM!AV582</f>
        <v>80</v>
      </c>
      <c r="N582" s="50">
        <f>[1]集計FORM!BB582</f>
        <v>113</v>
      </c>
      <c r="O582" s="50">
        <f>[1]集計FORM!BH582</f>
        <v>115</v>
      </c>
      <c r="P582" s="50">
        <f>[1]集計FORM!BN582</f>
        <v>129</v>
      </c>
      <c r="Q582" s="50">
        <f>[1]集計FORM!BT582</f>
        <v>110</v>
      </c>
      <c r="R582" s="50">
        <f>[1]集計FORM!BZ582</f>
        <v>119</v>
      </c>
      <c r="S582" s="50">
        <f>[1]集計FORM!CF582</f>
        <v>99</v>
      </c>
      <c r="T582" s="50">
        <f>[1]集計FORM!CL582</f>
        <v>151</v>
      </c>
      <c r="U582" s="50">
        <f>[1]集計FORM!CR582</f>
        <v>113</v>
      </c>
      <c r="V582" s="50">
        <f>[1]集計FORM!CX582</f>
        <v>94</v>
      </c>
      <c r="W582" s="50">
        <f>[1]集計FORM!DD582</f>
        <v>68</v>
      </c>
      <c r="X582" s="50">
        <f>[1]集計FORM!DJ582</f>
        <v>36</v>
      </c>
      <c r="Y582" s="50">
        <f>[1]集計FORM!DP582</f>
        <v>6</v>
      </c>
      <c r="Z582" s="50">
        <f>[1]集計FORM!DV582</f>
        <v>2</v>
      </c>
      <c r="AA582" s="50">
        <f>[1]集計FORM!EB582</f>
        <v>0</v>
      </c>
      <c r="AB582" s="50">
        <f>[1]集計FORM!EH582</f>
        <v>0</v>
      </c>
      <c r="AC582" s="50">
        <f t="shared" si="9"/>
        <v>2</v>
      </c>
      <c r="AD582" s="50">
        <f>[1]集計FORM!EK582</f>
        <v>178</v>
      </c>
      <c r="AE582" s="50">
        <f>[1]集計FORM!EL582</f>
        <v>1058</v>
      </c>
      <c r="AF582" s="50">
        <f>[1]集計FORM!EM582</f>
        <v>569</v>
      </c>
      <c r="AG582" s="50">
        <f>[1]集計FORM!EO582</f>
        <v>9.9</v>
      </c>
      <c r="AH582" s="50">
        <f>[1]集計FORM!EP582</f>
        <v>58.6</v>
      </c>
      <c r="AI582" s="50">
        <f>[1]集計FORM!EQ582</f>
        <v>31.5</v>
      </c>
      <c r="AJ582" s="48">
        <f>[1]集計FORM!ER582</f>
        <v>48.8</v>
      </c>
      <c r="AK582" s="50">
        <f>[1]集計FORM!ES582</f>
        <v>0</v>
      </c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50"/>
      <c r="BN582" s="50"/>
      <c r="BO582" s="50"/>
      <c r="BP582" s="50"/>
      <c r="BQ582" s="50"/>
      <c r="BR582" s="50"/>
      <c r="BS582" s="50"/>
      <c r="BT582" s="50"/>
      <c r="BU582" s="50"/>
      <c r="BV582" s="50"/>
      <c r="BW582" s="50"/>
      <c r="BX582" s="50"/>
      <c r="BY582" s="50"/>
      <c r="BZ582" s="50"/>
      <c r="CA582" s="50"/>
      <c r="CB582" s="50"/>
      <c r="CC582" s="50"/>
      <c r="CD582" s="50"/>
      <c r="CE582" s="50"/>
      <c r="CF582" s="50"/>
      <c r="CG582" s="50"/>
      <c r="CH582" s="50"/>
      <c r="CI582" s="50"/>
      <c r="CJ582" s="50"/>
      <c r="CK582" s="50"/>
      <c r="CL582" s="50"/>
      <c r="CM582" s="50"/>
      <c r="CN582" s="50"/>
      <c r="CO582" s="50"/>
      <c r="CP582" s="50"/>
      <c r="CQ582" s="50"/>
      <c r="CR582" s="50"/>
      <c r="CS582" s="50"/>
      <c r="CT582" s="50"/>
      <c r="CU582" s="50"/>
      <c r="CV582" s="50"/>
      <c r="CW582" s="50"/>
      <c r="CX582" s="50"/>
      <c r="CY582" s="50"/>
      <c r="CZ582" s="50"/>
      <c r="DA582" s="50"/>
      <c r="DB582" s="50"/>
      <c r="DC582" s="50"/>
      <c r="DD582" s="50"/>
      <c r="DE582" s="50"/>
      <c r="DF582" s="50"/>
      <c r="DG582" s="50"/>
      <c r="DH582" s="50"/>
      <c r="DI582" s="50"/>
      <c r="DJ582" s="50"/>
      <c r="DK582" s="50"/>
      <c r="DL582" s="50"/>
      <c r="DM582" s="50"/>
      <c r="DN582" s="50"/>
      <c r="DO582" s="50"/>
      <c r="DP582" s="50"/>
      <c r="DQ582" s="50"/>
      <c r="DR582" s="50"/>
      <c r="DS582" s="50"/>
      <c r="DT582" s="50"/>
      <c r="DU582" s="50"/>
      <c r="DV582" s="50"/>
      <c r="DW582" s="50"/>
      <c r="DX582" s="50"/>
      <c r="DY582" s="50"/>
      <c r="DZ582" s="50"/>
      <c r="EA582" s="50"/>
      <c r="EB582" s="50"/>
      <c r="EC582" s="50"/>
      <c r="ED582" s="50"/>
      <c r="EE582" s="50"/>
      <c r="EF582" s="50"/>
      <c r="EG582" s="50"/>
      <c r="EH582" s="50"/>
      <c r="EI582" s="50"/>
      <c r="EJ582" s="50"/>
      <c r="EK582" s="50"/>
      <c r="EL582" s="50"/>
      <c r="EM582" s="50"/>
      <c r="EN582" s="50"/>
      <c r="EO582" s="50"/>
      <c r="EP582" s="50"/>
      <c r="EQ582" s="50"/>
      <c r="ER582" s="48"/>
      <c r="ES582" s="50"/>
    </row>
    <row r="583" spans="1:149" x14ac:dyDescent="0.15">
      <c r="A583" s="44" t="s">
        <v>850</v>
      </c>
      <c r="B583" s="44" t="s">
        <v>376</v>
      </c>
      <c r="C583" s="44" t="s">
        <v>589</v>
      </c>
      <c r="D583">
        <v>2</v>
      </c>
      <c r="E583" s="50">
        <f>[1]集計FORM!E583</f>
        <v>2071</v>
      </c>
      <c r="F583" s="50">
        <f>[1]集計FORM!F583</f>
        <v>52</v>
      </c>
      <c r="G583" s="50">
        <f>[1]集計FORM!L583</f>
        <v>55</v>
      </c>
      <c r="H583" s="50">
        <f>[1]集計FORM!R583</f>
        <v>57</v>
      </c>
      <c r="I583" s="50">
        <f>[1]集計FORM!X583</f>
        <v>71</v>
      </c>
      <c r="J583" s="50">
        <f>[1]集計FORM!AD583</f>
        <v>105</v>
      </c>
      <c r="K583" s="50">
        <f>[1]集計FORM!AJ583</f>
        <v>97</v>
      </c>
      <c r="L583" s="50">
        <f>[1]集計FORM!AP583</f>
        <v>80</v>
      </c>
      <c r="M583" s="50">
        <f>[1]集計FORM!AV583</f>
        <v>100</v>
      </c>
      <c r="N583" s="50">
        <f>[1]集計FORM!BB583</f>
        <v>108</v>
      </c>
      <c r="O583" s="50">
        <f>[1]集計FORM!BH583</f>
        <v>149</v>
      </c>
      <c r="P583" s="50">
        <f>[1]集計FORM!BN583</f>
        <v>151</v>
      </c>
      <c r="Q583" s="50">
        <f>[1]集計FORM!BT583</f>
        <v>121</v>
      </c>
      <c r="R583" s="50">
        <f>[1]集計FORM!BZ583</f>
        <v>114</v>
      </c>
      <c r="S583" s="50">
        <f>[1]集計FORM!CF583</f>
        <v>107</v>
      </c>
      <c r="T583" s="50">
        <f>[1]集計FORM!CL583</f>
        <v>176</v>
      </c>
      <c r="U583" s="50">
        <f>[1]集計FORM!CR583</f>
        <v>179</v>
      </c>
      <c r="V583" s="50">
        <f>[1]集計FORM!CX583</f>
        <v>136</v>
      </c>
      <c r="W583" s="50">
        <f>[1]集計FORM!DD583</f>
        <v>110</v>
      </c>
      <c r="X583" s="50">
        <f>[1]集計FORM!DJ583</f>
        <v>71</v>
      </c>
      <c r="Y583" s="50">
        <f>[1]集計FORM!DP583</f>
        <v>25</v>
      </c>
      <c r="Z583" s="50">
        <f>[1]集計FORM!DV583</f>
        <v>7</v>
      </c>
      <c r="AA583" s="50">
        <f>[1]集計FORM!EB583</f>
        <v>0</v>
      </c>
      <c r="AB583" s="50">
        <f>[1]集計FORM!EH583</f>
        <v>0</v>
      </c>
      <c r="AC583" s="50">
        <f t="shared" si="9"/>
        <v>7</v>
      </c>
      <c r="AD583" s="50">
        <f>[1]集計FORM!EK583</f>
        <v>164</v>
      </c>
      <c r="AE583" s="50">
        <f>[1]集計FORM!EL583</f>
        <v>1096</v>
      </c>
      <c r="AF583" s="50">
        <f>[1]集計FORM!EM583</f>
        <v>811</v>
      </c>
      <c r="AG583" s="50">
        <f>[1]集計FORM!EO583</f>
        <v>7.9</v>
      </c>
      <c r="AH583" s="50">
        <f>[1]集計FORM!EP583</f>
        <v>52.9</v>
      </c>
      <c r="AI583" s="50">
        <f>[1]集計FORM!EQ583</f>
        <v>39.200000000000003</v>
      </c>
      <c r="AJ583" s="48">
        <f>[1]集計FORM!ER583</f>
        <v>53.5</v>
      </c>
      <c r="AK583" s="50">
        <f>[1]集計FORM!ES583</f>
        <v>0</v>
      </c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50"/>
      <c r="BN583" s="50"/>
      <c r="BO583" s="50"/>
      <c r="BP583" s="50"/>
      <c r="BQ583" s="50"/>
      <c r="BR583" s="50"/>
      <c r="BS583" s="50"/>
      <c r="BT583" s="50"/>
      <c r="BU583" s="50"/>
      <c r="BV583" s="50"/>
      <c r="BW583" s="50"/>
      <c r="BX583" s="50"/>
      <c r="BY583" s="50"/>
      <c r="BZ583" s="50"/>
      <c r="CA583" s="50"/>
      <c r="CB583" s="50"/>
      <c r="CC583" s="50"/>
      <c r="CD583" s="50"/>
      <c r="CE583" s="50"/>
      <c r="CF583" s="50"/>
      <c r="CG583" s="50"/>
      <c r="CH583" s="50"/>
      <c r="CI583" s="50"/>
      <c r="CJ583" s="50"/>
      <c r="CK583" s="50"/>
      <c r="CL583" s="50"/>
      <c r="CM583" s="50"/>
      <c r="CN583" s="50"/>
      <c r="CO583" s="50"/>
      <c r="CP583" s="50"/>
      <c r="CQ583" s="50"/>
      <c r="CR583" s="50"/>
      <c r="CS583" s="50"/>
      <c r="CT583" s="50"/>
      <c r="CU583" s="50"/>
      <c r="CV583" s="50"/>
      <c r="CW583" s="50"/>
      <c r="CX583" s="50"/>
      <c r="CY583" s="50"/>
      <c r="CZ583" s="50"/>
      <c r="DA583" s="50"/>
      <c r="DB583" s="50"/>
      <c r="DC583" s="50"/>
      <c r="DD583" s="50"/>
      <c r="DE583" s="50"/>
      <c r="DF583" s="50"/>
      <c r="DG583" s="50"/>
      <c r="DH583" s="50"/>
      <c r="DI583" s="50"/>
      <c r="DJ583" s="50"/>
      <c r="DK583" s="50"/>
      <c r="DL583" s="50"/>
      <c r="DM583" s="50"/>
      <c r="DN583" s="50"/>
      <c r="DO583" s="50"/>
      <c r="DP583" s="50"/>
      <c r="DQ583" s="50"/>
      <c r="DR583" s="50"/>
      <c r="DS583" s="50"/>
      <c r="DT583" s="50"/>
      <c r="DU583" s="50"/>
      <c r="DV583" s="50"/>
      <c r="DW583" s="50"/>
      <c r="DX583" s="50"/>
      <c r="DY583" s="50"/>
      <c r="DZ583" s="50"/>
      <c r="EA583" s="50"/>
      <c r="EB583" s="50"/>
      <c r="EC583" s="50"/>
      <c r="ED583" s="50"/>
      <c r="EE583" s="50"/>
      <c r="EF583" s="50"/>
      <c r="EG583" s="50"/>
      <c r="EH583" s="50"/>
      <c r="EI583" s="50"/>
      <c r="EJ583" s="50"/>
      <c r="EK583" s="50"/>
      <c r="EL583" s="50"/>
      <c r="EM583" s="50"/>
      <c r="EN583" s="50"/>
      <c r="EO583" s="50"/>
      <c r="EP583" s="50"/>
      <c r="EQ583" s="50"/>
      <c r="ER583" s="48"/>
      <c r="ES583" s="50"/>
    </row>
    <row r="584" spans="1:149" x14ac:dyDescent="0.15">
      <c r="A584" s="44" t="s">
        <v>851</v>
      </c>
      <c r="B584" s="44" t="s">
        <v>377</v>
      </c>
      <c r="C584" s="44" t="s">
        <v>590</v>
      </c>
      <c r="D584">
        <v>0</v>
      </c>
      <c r="E584" s="50">
        <f>[1]集計FORM!E584</f>
        <v>13269</v>
      </c>
      <c r="F584" s="50">
        <f>[1]集計FORM!F584</f>
        <v>377</v>
      </c>
      <c r="G584" s="50">
        <f>[1]集計FORM!L584</f>
        <v>400</v>
      </c>
      <c r="H584" s="50">
        <f>[1]集計FORM!R584</f>
        <v>442</v>
      </c>
      <c r="I584" s="50">
        <f>[1]集計FORM!X584</f>
        <v>646</v>
      </c>
      <c r="J584" s="50">
        <f>[1]集計FORM!AD584</f>
        <v>1091</v>
      </c>
      <c r="K584" s="50">
        <f>[1]集計FORM!AJ584</f>
        <v>834</v>
      </c>
      <c r="L584" s="50">
        <f>[1]集計FORM!AP584</f>
        <v>698</v>
      </c>
      <c r="M584" s="50">
        <f>[1]集計FORM!AV584</f>
        <v>699</v>
      </c>
      <c r="N584" s="50">
        <f>[1]集計FORM!BB584</f>
        <v>722</v>
      </c>
      <c r="O584" s="50">
        <f>[1]集計FORM!BH584</f>
        <v>925</v>
      </c>
      <c r="P584" s="50">
        <f>[1]集計FORM!BN584</f>
        <v>854</v>
      </c>
      <c r="Q584" s="50">
        <f>[1]集計FORM!BT584</f>
        <v>780</v>
      </c>
      <c r="R584" s="50">
        <f>[1]集計FORM!BZ584</f>
        <v>734</v>
      </c>
      <c r="S584" s="50">
        <f>[1]集計FORM!CF584</f>
        <v>870</v>
      </c>
      <c r="T584" s="50">
        <f>[1]集計FORM!CL584</f>
        <v>1091</v>
      </c>
      <c r="U584" s="50">
        <f>[1]集計FORM!CR584</f>
        <v>830</v>
      </c>
      <c r="V584" s="50">
        <f>[1]集計FORM!CX584</f>
        <v>620</v>
      </c>
      <c r="W584" s="50">
        <f>[1]集計FORM!DD584</f>
        <v>395</v>
      </c>
      <c r="X584" s="50">
        <f>[1]集計FORM!DJ584</f>
        <v>204</v>
      </c>
      <c r="Y584" s="50">
        <f>[1]集計FORM!DP584</f>
        <v>48</v>
      </c>
      <c r="Z584" s="50">
        <f>[1]集計FORM!DV584</f>
        <v>8</v>
      </c>
      <c r="AA584" s="50">
        <f>[1]集計FORM!EB584</f>
        <v>1</v>
      </c>
      <c r="AB584" s="50">
        <f>[1]集計FORM!EH584</f>
        <v>0</v>
      </c>
      <c r="AC584" s="50">
        <f t="shared" si="9"/>
        <v>9</v>
      </c>
      <c r="AD584" s="50">
        <f>[1]集計FORM!EK584</f>
        <v>1219</v>
      </c>
      <c r="AE584" s="50">
        <f>[1]集計FORM!EL584</f>
        <v>7983</v>
      </c>
      <c r="AF584" s="50">
        <f>[1]集計FORM!EM584</f>
        <v>4067</v>
      </c>
      <c r="AG584" s="50">
        <f>[1]集計FORM!EO584</f>
        <v>9.1999999999999993</v>
      </c>
      <c r="AH584" s="50">
        <f>[1]集計FORM!EP584</f>
        <v>60.2</v>
      </c>
      <c r="AI584" s="50">
        <f>[1]集計FORM!EQ584</f>
        <v>30.7</v>
      </c>
      <c r="AJ584" s="48">
        <f>[1]集計FORM!ER584</f>
        <v>47.7</v>
      </c>
      <c r="AK584" s="50">
        <f>[1]集計FORM!ES584</f>
        <v>106</v>
      </c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  <c r="BP584" s="50"/>
      <c r="BQ584" s="50"/>
      <c r="BR584" s="50"/>
      <c r="BS584" s="50"/>
      <c r="BT584" s="50"/>
      <c r="BU584" s="50"/>
      <c r="BV584" s="50"/>
      <c r="BW584" s="50"/>
      <c r="BX584" s="50"/>
      <c r="BY584" s="50"/>
      <c r="BZ584" s="50"/>
      <c r="CA584" s="50"/>
      <c r="CB584" s="50"/>
      <c r="CC584" s="50"/>
      <c r="CD584" s="50"/>
      <c r="CE584" s="50"/>
      <c r="CF584" s="50"/>
      <c r="CG584" s="50"/>
      <c r="CH584" s="50"/>
      <c r="CI584" s="50"/>
      <c r="CJ584" s="50"/>
      <c r="CK584" s="50"/>
      <c r="CL584" s="50"/>
      <c r="CM584" s="50"/>
      <c r="CN584" s="50"/>
      <c r="CO584" s="50"/>
      <c r="CP584" s="50"/>
      <c r="CQ584" s="50"/>
      <c r="CR584" s="50"/>
      <c r="CS584" s="50"/>
      <c r="CT584" s="50"/>
      <c r="CU584" s="50"/>
      <c r="CV584" s="50"/>
      <c r="CW584" s="50"/>
      <c r="CX584" s="50"/>
      <c r="CY584" s="50"/>
      <c r="CZ584" s="50"/>
      <c r="DA584" s="50"/>
      <c r="DB584" s="50"/>
      <c r="DC584" s="50"/>
      <c r="DD584" s="50"/>
      <c r="DE584" s="50"/>
      <c r="DF584" s="50"/>
      <c r="DG584" s="50"/>
      <c r="DH584" s="50"/>
      <c r="DI584" s="50"/>
      <c r="DJ584" s="50"/>
      <c r="DK584" s="50"/>
      <c r="DL584" s="50"/>
      <c r="DM584" s="50"/>
      <c r="DN584" s="50"/>
      <c r="DO584" s="50"/>
      <c r="DP584" s="50"/>
      <c r="DQ584" s="50"/>
      <c r="DR584" s="50"/>
      <c r="DS584" s="50"/>
      <c r="DT584" s="50"/>
      <c r="DU584" s="50"/>
      <c r="DV584" s="50"/>
      <c r="DW584" s="50"/>
      <c r="DX584" s="50"/>
      <c r="DY584" s="50"/>
      <c r="DZ584" s="50"/>
      <c r="EA584" s="50"/>
      <c r="EB584" s="50"/>
      <c r="EC584" s="50"/>
      <c r="ED584" s="50"/>
      <c r="EE584" s="50"/>
      <c r="EF584" s="50"/>
      <c r="EG584" s="50"/>
      <c r="EH584" s="50"/>
      <c r="EI584" s="50"/>
      <c r="EJ584" s="50"/>
      <c r="EK584" s="50"/>
      <c r="EL584" s="50"/>
      <c r="EM584" s="50"/>
      <c r="EN584" s="50"/>
      <c r="EO584" s="50"/>
      <c r="EP584" s="50"/>
      <c r="EQ584" s="50"/>
      <c r="ER584" s="48"/>
      <c r="ES584" s="50"/>
    </row>
    <row r="585" spans="1:149" x14ac:dyDescent="0.15">
      <c r="A585" s="44" t="s">
        <v>851</v>
      </c>
      <c r="B585" s="44" t="s">
        <v>377</v>
      </c>
      <c r="C585" s="44" t="s">
        <v>590</v>
      </c>
      <c r="D585">
        <v>1</v>
      </c>
      <c r="E585" s="50">
        <f>[1]集計FORM!E585</f>
        <v>6460</v>
      </c>
      <c r="F585" s="50">
        <f>[1]集計FORM!F585</f>
        <v>181</v>
      </c>
      <c r="G585" s="50">
        <f>[1]集計FORM!L585</f>
        <v>212</v>
      </c>
      <c r="H585" s="50">
        <f>[1]集計FORM!R585</f>
        <v>215</v>
      </c>
      <c r="I585" s="50">
        <f>[1]集計FORM!X585</f>
        <v>336</v>
      </c>
      <c r="J585" s="50">
        <f>[1]集計FORM!AD585</f>
        <v>596</v>
      </c>
      <c r="K585" s="50">
        <f>[1]集計FORM!AJ585</f>
        <v>465</v>
      </c>
      <c r="L585" s="50">
        <f>[1]集計FORM!AP585</f>
        <v>377</v>
      </c>
      <c r="M585" s="50">
        <f>[1]集計FORM!AV585</f>
        <v>357</v>
      </c>
      <c r="N585" s="50">
        <f>[1]集計FORM!BB585</f>
        <v>354</v>
      </c>
      <c r="O585" s="50">
        <f>[1]集計FORM!BH585</f>
        <v>460</v>
      </c>
      <c r="P585" s="50">
        <f>[1]集計FORM!BN585</f>
        <v>432</v>
      </c>
      <c r="Q585" s="50">
        <f>[1]集計FORM!BT585</f>
        <v>376</v>
      </c>
      <c r="R585" s="50">
        <f>[1]集計FORM!BZ585</f>
        <v>361</v>
      </c>
      <c r="S585" s="50">
        <f>[1]集計FORM!CF585</f>
        <v>425</v>
      </c>
      <c r="T585" s="50">
        <f>[1]集計FORM!CL585</f>
        <v>540</v>
      </c>
      <c r="U585" s="50">
        <f>[1]集計FORM!CR585</f>
        <v>338</v>
      </c>
      <c r="V585" s="50">
        <f>[1]集計FORM!CX585</f>
        <v>251</v>
      </c>
      <c r="W585" s="50">
        <f>[1]集計FORM!DD585</f>
        <v>128</v>
      </c>
      <c r="X585" s="50">
        <f>[1]集計FORM!DJ585</f>
        <v>49</v>
      </c>
      <c r="Y585" s="50">
        <f>[1]集計FORM!DP585</f>
        <v>6</v>
      </c>
      <c r="Z585" s="50">
        <f>[1]集計FORM!DV585</f>
        <v>1</v>
      </c>
      <c r="AA585" s="50">
        <f>[1]集計FORM!EB585</f>
        <v>0</v>
      </c>
      <c r="AB585" s="50">
        <f>[1]集計FORM!EH585</f>
        <v>0</v>
      </c>
      <c r="AC585" s="50">
        <f t="shared" si="9"/>
        <v>1</v>
      </c>
      <c r="AD585" s="50">
        <f>[1]集計FORM!EK585</f>
        <v>608</v>
      </c>
      <c r="AE585" s="50">
        <f>[1]集計FORM!EL585</f>
        <v>4114</v>
      </c>
      <c r="AF585" s="50">
        <f>[1]集計FORM!EM585</f>
        <v>1738</v>
      </c>
      <c r="AG585" s="50">
        <f>[1]集計FORM!EO585</f>
        <v>9.4</v>
      </c>
      <c r="AH585" s="50">
        <f>[1]集計FORM!EP585</f>
        <v>63.7</v>
      </c>
      <c r="AI585" s="50">
        <f>[1]集計FORM!EQ585</f>
        <v>26.9</v>
      </c>
      <c r="AJ585" s="48">
        <f>[1]集計FORM!ER585</f>
        <v>45.5</v>
      </c>
      <c r="AK585" s="50">
        <f>[1]集計FORM!ES585</f>
        <v>0</v>
      </c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50"/>
      <c r="BN585" s="50"/>
      <c r="BO585" s="50"/>
      <c r="BP585" s="50"/>
      <c r="BQ585" s="50"/>
      <c r="BR585" s="50"/>
      <c r="BS585" s="50"/>
      <c r="BT585" s="50"/>
      <c r="BU585" s="50"/>
      <c r="BV585" s="50"/>
      <c r="BW585" s="50"/>
      <c r="BX585" s="50"/>
      <c r="BY585" s="50"/>
      <c r="BZ585" s="50"/>
      <c r="CA585" s="50"/>
      <c r="CB585" s="50"/>
      <c r="CC585" s="50"/>
      <c r="CD585" s="50"/>
      <c r="CE585" s="50"/>
      <c r="CF585" s="50"/>
      <c r="CG585" s="50"/>
      <c r="CH585" s="50"/>
      <c r="CI585" s="50"/>
      <c r="CJ585" s="50"/>
      <c r="CK585" s="50"/>
      <c r="CL585" s="50"/>
      <c r="CM585" s="50"/>
      <c r="CN585" s="50"/>
      <c r="CO585" s="50"/>
      <c r="CP585" s="50"/>
      <c r="CQ585" s="50"/>
      <c r="CR585" s="50"/>
      <c r="CS585" s="50"/>
      <c r="CT585" s="50"/>
      <c r="CU585" s="50"/>
      <c r="CV585" s="50"/>
      <c r="CW585" s="50"/>
      <c r="CX585" s="50"/>
      <c r="CY585" s="50"/>
      <c r="CZ585" s="50"/>
      <c r="DA585" s="50"/>
      <c r="DB585" s="50"/>
      <c r="DC585" s="50"/>
      <c r="DD585" s="50"/>
      <c r="DE585" s="50"/>
      <c r="DF585" s="50"/>
      <c r="DG585" s="50"/>
      <c r="DH585" s="50"/>
      <c r="DI585" s="50"/>
      <c r="DJ585" s="50"/>
      <c r="DK585" s="50"/>
      <c r="DL585" s="50"/>
      <c r="DM585" s="50"/>
      <c r="DN585" s="50"/>
      <c r="DO585" s="50"/>
      <c r="DP585" s="50"/>
      <c r="DQ585" s="50"/>
      <c r="DR585" s="50"/>
      <c r="DS585" s="50"/>
      <c r="DT585" s="50"/>
      <c r="DU585" s="50"/>
      <c r="DV585" s="50"/>
      <c r="DW585" s="50"/>
      <c r="DX585" s="50"/>
      <c r="DY585" s="50"/>
      <c r="DZ585" s="50"/>
      <c r="EA585" s="50"/>
      <c r="EB585" s="50"/>
      <c r="EC585" s="50"/>
      <c r="ED585" s="50"/>
      <c r="EE585" s="50"/>
      <c r="EF585" s="50"/>
      <c r="EG585" s="50"/>
      <c r="EH585" s="50"/>
      <c r="EI585" s="50"/>
      <c r="EJ585" s="50"/>
      <c r="EK585" s="50"/>
      <c r="EL585" s="50"/>
      <c r="EM585" s="50"/>
      <c r="EN585" s="50"/>
      <c r="EO585" s="50"/>
      <c r="EP585" s="50"/>
      <c r="EQ585" s="50"/>
      <c r="ER585" s="48"/>
      <c r="ES585" s="50"/>
    </row>
    <row r="586" spans="1:149" x14ac:dyDescent="0.15">
      <c r="A586" s="44" t="s">
        <v>851</v>
      </c>
      <c r="B586" s="44" t="s">
        <v>377</v>
      </c>
      <c r="C586" s="44" t="s">
        <v>590</v>
      </c>
      <c r="D586">
        <v>2</v>
      </c>
      <c r="E586" s="50">
        <f>[1]集計FORM!E586</f>
        <v>6809</v>
      </c>
      <c r="F586" s="50">
        <f>[1]集計FORM!F586</f>
        <v>196</v>
      </c>
      <c r="G586" s="50">
        <f>[1]集計FORM!L586</f>
        <v>188</v>
      </c>
      <c r="H586" s="50">
        <f>[1]集計FORM!R586</f>
        <v>227</v>
      </c>
      <c r="I586" s="50">
        <f>[1]集計FORM!X586</f>
        <v>310</v>
      </c>
      <c r="J586" s="50">
        <f>[1]集計FORM!AD586</f>
        <v>495</v>
      </c>
      <c r="K586" s="50">
        <f>[1]集計FORM!AJ586</f>
        <v>369</v>
      </c>
      <c r="L586" s="50">
        <f>[1]集計FORM!AP586</f>
        <v>321</v>
      </c>
      <c r="M586" s="50">
        <f>[1]集計FORM!AV586</f>
        <v>342</v>
      </c>
      <c r="N586" s="50">
        <f>[1]集計FORM!BB586</f>
        <v>368</v>
      </c>
      <c r="O586" s="50">
        <f>[1]集計FORM!BH586</f>
        <v>465</v>
      </c>
      <c r="P586" s="50">
        <f>[1]集計FORM!BN586</f>
        <v>422</v>
      </c>
      <c r="Q586" s="50">
        <f>[1]集計FORM!BT586</f>
        <v>404</v>
      </c>
      <c r="R586" s="50">
        <f>[1]集計FORM!BZ586</f>
        <v>373</v>
      </c>
      <c r="S586" s="50">
        <f>[1]集計FORM!CF586</f>
        <v>445</v>
      </c>
      <c r="T586" s="50">
        <f>[1]集計FORM!CL586</f>
        <v>551</v>
      </c>
      <c r="U586" s="50">
        <f>[1]集計FORM!CR586</f>
        <v>492</v>
      </c>
      <c r="V586" s="50">
        <f>[1]集計FORM!CX586</f>
        <v>369</v>
      </c>
      <c r="W586" s="50">
        <f>[1]集計FORM!DD586</f>
        <v>267</v>
      </c>
      <c r="X586" s="50">
        <f>[1]集計FORM!DJ586</f>
        <v>155</v>
      </c>
      <c r="Y586" s="50">
        <f>[1]集計FORM!DP586</f>
        <v>42</v>
      </c>
      <c r="Z586" s="50">
        <f>[1]集計FORM!DV586</f>
        <v>7</v>
      </c>
      <c r="AA586" s="50">
        <f>[1]集計FORM!EB586</f>
        <v>1</v>
      </c>
      <c r="AB586" s="50">
        <f>[1]集計FORM!EH586</f>
        <v>0</v>
      </c>
      <c r="AC586" s="50">
        <f t="shared" si="9"/>
        <v>8</v>
      </c>
      <c r="AD586" s="50">
        <f>[1]集計FORM!EK586</f>
        <v>611</v>
      </c>
      <c r="AE586" s="50">
        <f>[1]集計FORM!EL586</f>
        <v>3869</v>
      </c>
      <c r="AF586" s="50">
        <f>[1]集計FORM!EM586</f>
        <v>2329</v>
      </c>
      <c r="AG586" s="50">
        <f>[1]集計FORM!EO586</f>
        <v>9</v>
      </c>
      <c r="AH586" s="50">
        <f>[1]集計FORM!EP586</f>
        <v>56.8</v>
      </c>
      <c r="AI586" s="50">
        <f>[1]集計FORM!EQ586</f>
        <v>34.200000000000003</v>
      </c>
      <c r="AJ586" s="48">
        <f>[1]集計FORM!ER586</f>
        <v>49.8</v>
      </c>
      <c r="AK586" s="50">
        <f>[1]集計FORM!ES586</f>
        <v>0</v>
      </c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50"/>
      <c r="BN586" s="50"/>
      <c r="BO586" s="50"/>
      <c r="BP586" s="50"/>
      <c r="BQ586" s="50"/>
      <c r="BR586" s="50"/>
      <c r="BS586" s="50"/>
      <c r="BT586" s="50"/>
      <c r="BU586" s="50"/>
      <c r="BV586" s="50"/>
      <c r="BW586" s="50"/>
      <c r="BX586" s="50"/>
      <c r="BY586" s="50"/>
      <c r="BZ586" s="50"/>
      <c r="CA586" s="50"/>
      <c r="CB586" s="50"/>
      <c r="CC586" s="50"/>
      <c r="CD586" s="50"/>
      <c r="CE586" s="50"/>
      <c r="CF586" s="50"/>
      <c r="CG586" s="50"/>
      <c r="CH586" s="50"/>
      <c r="CI586" s="50"/>
      <c r="CJ586" s="50"/>
      <c r="CK586" s="50"/>
      <c r="CL586" s="50"/>
      <c r="CM586" s="50"/>
      <c r="CN586" s="50"/>
      <c r="CO586" s="50"/>
      <c r="CP586" s="50"/>
      <c r="CQ586" s="50"/>
      <c r="CR586" s="50"/>
      <c r="CS586" s="50"/>
      <c r="CT586" s="50"/>
      <c r="CU586" s="50"/>
      <c r="CV586" s="50"/>
      <c r="CW586" s="50"/>
      <c r="CX586" s="50"/>
      <c r="CY586" s="50"/>
      <c r="CZ586" s="50"/>
      <c r="DA586" s="50"/>
      <c r="DB586" s="50"/>
      <c r="DC586" s="50"/>
      <c r="DD586" s="50"/>
      <c r="DE586" s="50"/>
      <c r="DF586" s="50"/>
      <c r="DG586" s="50"/>
      <c r="DH586" s="50"/>
      <c r="DI586" s="50"/>
      <c r="DJ586" s="50"/>
      <c r="DK586" s="50"/>
      <c r="DL586" s="50"/>
      <c r="DM586" s="50"/>
      <c r="DN586" s="50"/>
      <c r="DO586" s="50"/>
      <c r="DP586" s="50"/>
      <c r="DQ586" s="50"/>
      <c r="DR586" s="50"/>
      <c r="DS586" s="50"/>
      <c r="DT586" s="50"/>
      <c r="DU586" s="50"/>
      <c r="DV586" s="50"/>
      <c r="DW586" s="50"/>
      <c r="DX586" s="50"/>
      <c r="DY586" s="50"/>
      <c r="DZ586" s="50"/>
      <c r="EA586" s="50"/>
      <c r="EB586" s="50"/>
      <c r="EC586" s="50"/>
      <c r="ED586" s="50"/>
      <c r="EE586" s="50"/>
      <c r="EF586" s="50"/>
      <c r="EG586" s="50"/>
      <c r="EH586" s="50"/>
      <c r="EI586" s="50"/>
      <c r="EJ586" s="50"/>
      <c r="EK586" s="50"/>
      <c r="EL586" s="50"/>
      <c r="EM586" s="50"/>
      <c r="EN586" s="50"/>
      <c r="EO586" s="50"/>
      <c r="EP586" s="50"/>
      <c r="EQ586" s="50"/>
      <c r="ER586" s="48"/>
      <c r="ES586" s="50"/>
    </row>
    <row r="587" spans="1:149" x14ac:dyDescent="0.15">
      <c r="A587" s="44" t="s">
        <v>852</v>
      </c>
      <c r="B587" s="44" t="s">
        <v>378</v>
      </c>
      <c r="C587" s="44" t="s">
        <v>591</v>
      </c>
      <c r="D587">
        <v>0</v>
      </c>
      <c r="E587" s="50">
        <f>[1]集計FORM!E587</f>
        <v>18182</v>
      </c>
      <c r="F587" s="50">
        <f>[1]集計FORM!F587</f>
        <v>652</v>
      </c>
      <c r="G587" s="50">
        <f>[1]集計FORM!L587</f>
        <v>673</v>
      </c>
      <c r="H587" s="50">
        <f>[1]集計FORM!R587</f>
        <v>611</v>
      </c>
      <c r="I587" s="50">
        <f>[1]集計FORM!X587</f>
        <v>811</v>
      </c>
      <c r="J587" s="50">
        <f>[1]集計FORM!AD587</f>
        <v>1285</v>
      </c>
      <c r="K587" s="50">
        <f>[1]集計FORM!AJ587</f>
        <v>1067</v>
      </c>
      <c r="L587" s="50">
        <f>[1]集計FORM!AP587</f>
        <v>996</v>
      </c>
      <c r="M587" s="50">
        <f>[1]集計FORM!AV587</f>
        <v>1120</v>
      </c>
      <c r="N587" s="50">
        <f>[1]集計FORM!BB587</f>
        <v>1164</v>
      </c>
      <c r="O587" s="50">
        <f>[1]集計FORM!BH587</f>
        <v>1296</v>
      </c>
      <c r="P587" s="50">
        <f>[1]集計FORM!BN587</f>
        <v>1209</v>
      </c>
      <c r="Q587" s="50">
        <f>[1]集計FORM!BT587</f>
        <v>1099</v>
      </c>
      <c r="R587" s="50">
        <f>[1]集計FORM!BZ587</f>
        <v>965</v>
      </c>
      <c r="S587" s="50">
        <f>[1]集計FORM!CF587</f>
        <v>1110</v>
      </c>
      <c r="T587" s="50">
        <f>[1]集計FORM!CL587</f>
        <v>1398</v>
      </c>
      <c r="U587" s="50">
        <f>[1]集計FORM!CR587</f>
        <v>1049</v>
      </c>
      <c r="V587" s="50">
        <f>[1]集計FORM!CX587</f>
        <v>802</v>
      </c>
      <c r="W587" s="50">
        <f>[1]集計FORM!DD587</f>
        <v>526</v>
      </c>
      <c r="X587" s="50">
        <f>[1]集計FORM!DJ587</f>
        <v>253</v>
      </c>
      <c r="Y587" s="50">
        <f>[1]集計FORM!DP587</f>
        <v>78</v>
      </c>
      <c r="Z587" s="50">
        <f>[1]集計FORM!DV587</f>
        <v>17</v>
      </c>
      <c r="AA587" s="50">
        <f>[1]集計FORM!EB587</f>
        <v>1</v>
      </c>
      <c r="AB587" s="50">
        <f>[1]集計FORM!EH587</f>
        <v>0</v>
      </c>
      <c r="AC587" s="50">
        <f t="shared" si="9"/>
        <v>18</v>
      </c>
      <c r="AD587" s="50">
        <f>[1]集計FORM!EK587</f>
        <v>1936</v>
      </c>
      <c r="AE587" s="50">
        <f>[1]集計FORM!EL587</f>
        <v>11012</v>
      </c>
      <c r="AF587" s="50">
        <f>[1]集計FORM!EM587</f>
        <v>5234</v>
      </c>
      <c r="AG587" s="50">
        <f>[1]集計FORM!EO587</f>
        <v>10.6</v>
      </c>
      <c r="AH587" s="50">
        <f>[1]集計FORM!EP587</f>
        <v>60.6</v>
      </c>
      <c r="AI587" s="50">
        <f>[1]集計FORM!EQ587</f>
        <v>28.8</v>
      </c>
      <c r="AJ587" s="48">
        <f>[1]集計FORM!ER587</f>
        <v>46.9</v>
      </c>
      <c r="AK587" s="50">
        <f>[1]集計FORM!ES587</f>
        <v>109</v>
      </c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50"/>
      <c r="BN587" s="50"/>
      <c r="BO587" s="50"/>
      <c r="BP587" s="50"/>
      <c r="BQ587" s="50"/>
      <c r="BR587" s="50"/>
      <c r="BS587" s="50"/>
      <c r="BT587" s="50"/>
      <c r="BU587" s="50"/>
      <c r="BV587" s="50"/>
      <c r="BW587" s="50"/>
      <c r="BX587" s="50"/>
      <c r="BY587" s="50"/>
      <c r="BZ587" s="50"/>
      <c r="CA587" s="50"/>
      <c r="CB587" s="50"/>
      <c r="CC587" s="50"/>
      <c r="CD587" s="50"/>
      <c r="CE587" s="50"/>
      <c r="CF587" s="50"/>
      <c r="CG587" s="50"/>
      <c r="CH587" s="50"/>
      <c r="CI587" s="50"/>
      <c r="CJ587" s="50"/>
      <c r="CK587" s="50"/>
      <c r="CL587" s="50"/>
      <c r="CM587" s="50"/>
      <c r="CN587" s="50"/>
      <c r="CO587" s="50"/>
      <c r="CP587" s="50"/>
      <c r="CQ587" s="50"/>
      <c r="CR587" s="50"/>
      <c r="CS587" s="50"/>
      <c r="CT587" s="50"/>
      <c r="CU587" s="50"/>
      <c r="CV587" s="50"/>
      <c r="CW587" s="50"/>
      <c r="CX587" s="50"/>
      <c r="CY587" s="50"/>
      <c r="CZ587" s="50"/>
      <c r="DA587" s="50"/>
      <c r="DB587" s="50"/>
      <c r="DC587" s="50"/>
      <c r="DD587" s="50"/>
      <c r="DE587" s="50"/>
      <c r="DF587" s="50"/>
      <c r="DG587" s="50"/>
      <c r="DH587" s="50"/>
      <c r="DI587" s="50"/>
      <c r="DJ587" s="50"/>
      <c r="DK587" s="50"/>
      <c r="DL587" s="50"/>
      <c r="DM587" s="50"/>
      <c r="DN587" s="50"/>
      <c r="DO587" s="50"/>
      <c r="DP587" s="50"/>
      <c r="DQ587" s="50"/>
      <c r="DR587" s="50"/>
      <c r="DS587" s="50"/>
      <c r="DT587" s="50"/>
      <c r="DU587" s="50"/>
      <c r="DV587" s="50"/>
      <c r="DW587" s="50"/>
      <c r="DX587" s="50"/>
      <c r="DY587" s="50"/>
      <c r="DZ587" s="50"/>
      <c r="EA587" s="50"/>
      <c r="EB587" s="50"/>
      <c r="EC587" s="50"/>
      <c r="ED587" s="50"/>
      <c r="EE587" s="50"/>
      <c r="EF587" s="50"/>
      <c r="EG587" s="50"/>
      <c r="EH587" s="50"/>
      <c r="EI587" s="50"/>
      <c r="EJ587" s="50"/>
      <c r="EK587" s="50"/>
      <c r="EL587" s="50"/>
      <c r="EM587" s="50"/>
      <c r="EN587" s="50"/>
      <c r="EO587" s="50"/>
      <c r="EP587" s="50"/>
      <c r="EQ587" s="50"/>
      <c r="ER587" s="48"/>
      <c r="ES587" s="50"/>
    </row>
    <row r="588" spans="1:149" x14ac:dyDescent="0.15">
      <c r="A588" s="44" t="s">
        <v>852</v>
      </c>
      <c r="B588" s="44" t="s">
        <v>378</v>
      </c>
      <c r="C588" s="44" t="s">
        <v>591</v>
      </c>
      <c r="D588">
        <v>1</v>
      </c>
      <c r="E588" s="50">
        <f>[1]集計FORM!E588</f>
        <v>8916</v>
      </c>
      <c r="F588" s="50">
        <f>[1]集計FORM!F588</f>
        <v>328</v>
      </c>
      <c r="G588" s="50">
        <f>[1]集計FORM!L588</f>
        <v>338</v>
      </c>
      <c r="H588" s="50">
        <f>[1]集計FORM!R588</f>
        <v>311</v>
      </c>
      <c r="I588" s="50">
        <f>[1]集計FORM!X588</f>
        <v>418</v>
      </c>
      <c r="J588" s="50">
        <f>[1]集計FORM!AD588</f>
        <v>702</v>
      </c>
      <c r="K588" s="50">
        <f>[1]集計FORM!AJ588</f>
        <v>546</v>
      </c>
      <c r="L588" s="50">
        <f>[1]集計FORM!AP588</f>
        <v>500</v>
      </c>
      <c r="M588" s="50">
        <f>[1]集計FORM!AV588</f>
        <v>574</v>
      </c>
      <c r="N588" s="50">
        <f>[1]集計FORM!BB588</f>
        <v>620</v>
      </c>
      <c r="O588" s="50">
        <f>[1]集計FORM!BH588</f>
        <v>657</v>
      </c>
      <c r="P588" s="50">
        <f>[1]集計FORM!BN588</f>
        <v>604</v>
      </c>
      <c r="Q588" s="50">
        <f>[1]集計FORM!BT588</f>
        <v>578</v>
      </c>
      <c r="R588" s="50">
        <f>[1]集計FORM!BZ588</f>
        <v>465</v>
      </c>
      <c r="S588" s="50">
        <f>[1]集計FORM!CF588</f>
        <v>543</v>
      </c>
      <c r="T588" s="50">
        <f>[1]集計FORM!CL588</f>
        <v>687</v>
      </c>
      <c r="U588" s="50">
        <f>[1]集計FORM!CR588</f>
        <v>465</v>
      </c>
      <c r="V588" s="50">
        <f>[1]集計FORM!CX588</f>
        <v>330</v>
      </c>
      <c r="W588" s="50">
        <f>[1]集計FORM!DD588</f>
        <v>177</v>
      </c>
      <c r="X588" s="50">
        <f>[1]集計FORM!DJ588</f>
        <v>61</v>
      </c>
      <c r="Y588" s="50">
        <f>[1]集計FORM!DP588</f>
        <v>11</v>
      </c>
      <c r="Z588" s="50">
        <f>[1]集計FORM!DV588</f>
        <v>1</v>
      </c>
      <c r="AA588" s="50">
        <f>[1]集計FORM!EB588</f>
        <v>0</v>
      </c>
      <c r="AB588" s="50">
        <f>[1]集計FORM!EH588</f>
        <v>0</v>
      </c>
      <c r="AC588" s="50">
        <f t="shared" si="9"/>
        <v>1</v>
      </c>
      <c r="AD588" s="50">
        <f>[1]集計FORM!EK588</f>
        <v>977</v>
      </c>
      <c r="AE588" s="50">
        <f>[1]集計FORM!EL588</f>
        <v>5664</v>
      </c>
      <c r="AF588" s="50">
        <f>[1]集計FORM!EM588</f>
        <v>2275</v>
      </c>
      <c r="AG588" s="50">
        <f>[1]集計FORM!EO588</f>
        <v>11</v>
      </c>
      <c r="AH588" s="50">
        <f>[1]集計FORM!EP588</f>
        <v>63.5</v>
      </c>
      <c r="AI588" s="50">
        <f>[1]集計FORM!EQ588</f>
        <v>25.5</v>
      </c>
      <c r="AJ588" s="48">
        <f>[1]集計FORM!ER588</f>
        <v>45.1</v>
      </c>
      <c r="AK588" s="50">
        <f>[1]集計FORM!ES588</f>
        <v>0</v>
      </c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50"/>
      <c r="BN588" s="50"/>
      <c r="BO588" s="50"/>
      <c r="BP588" s="50"/>
      <c r="BQ588" s="50"/>
      <c r="BR588" s="50"/>
      <c r="BS588" s="50"/>
      <c r="BT588" s="50"/>
      <c r="BU588" s="50"/>
      <c r="BV588" s="50"/>
      <c r="BW588" s="50"/>
      <c r="BX588" s="50"/>
      <c r="BY588" s="50"/>
      <c r="BZ588" s="50"/>
      <c r="CA588" s="50"/>
      <c r="CB588" s="50"/>
      <c r="CC588" s="50"/>
      <c r="CD588" s="50"/>
      <c r="CE588" s="50"/>
      <c r="CF588" s="50"/>
      <c r="CG588" s="50"/>
      <c r="CH588" s="50"/>
      <c r="CI588" s="50"/>
      <c r="CJ588" s="50"/>
      <c r="CK588" s="50"/>
      <c r="CL588" s="50"/>
      <c r="CM588" s="50"/>
      <c r="CN588" s="50"/>
      <c r="CO588" s="50"/>
      <c r="CP588" s="50"/>
      <c r="CQ588" s="50"/>
      <c r="CR588" s="50"/>
      <c r="CS588" s="50"/>
      <c r="CT588" s="50"/>
      <c r="CU588" s="50"/>
      <c r="CV588" s="50"/>
      <c r="CW588" s="50"/>
      <c r="CX588" s="50"/>
      <c r="CY588" s="50"/>
      <c r="CZ588" s="50"/>
      <c r="DA588" s="50"/>
      <c r="DB588" s="50"/>
      <c r="DC588" s="50"/>
      <c r="DD588" s="50"/>
      <c r="DE588" s="50"/>
      <c r="DF588" s="50"/>
      <c r="DG588" s="50"/>
      <c r="DH588" s="50"/>
      <c r="DI588" s="50"/>
      <c r="DJ588" s="50"/>
      <c r="DK588" s="50"/>
      <c r="DL588" s="50"/>
      <c r="DM588" s="50"/>
      <c r="DN588" s="50"/>
      <c r="DO588" s="50"/>
      <c r="DP588" s="50"/>
      <c r="DQ588" s="50"/>
      <c r="DR588" s="50"/>
      <c r="DS588" s="50"/>
      <c r="DT588" s="50"/>
      <c r="DU588" s="50"/>
      <c r="DV588" s="50"/>
      <c r="DW588" s="50"/>
      <c r="DX588" s="50"/>
      <c r="DY588" s="50"/>
      <c r="DZ588" s="50"/>
      <c r="EA588" s="50"/>
      <c r="EB588" s="50"/>
      <c r="EC588" s="50"/>
      <c r="ED588" s="50"/>
      <c r="EE588" s="50"/>
      <c r="EF588" s="50"/>
      <c r="EG588" s="50"/>
      <c r="EH588" s="50"/>
      <c r="EI588" s="50"/>
      <c r="EJ588" s="50"/>
      <c r="EK588" s="50"/>
      <c r="EL588" s="50"/>
      <c r="EM588" s="50"/>
      <c r="EN588" s="50"/>
      <c r="EO588" s="50"/>
      <c r="EP588" s="50"/>
      <c r="EQ588" s="50"/>
      <c r="ER588" s="48"/>
      <c r="ES588" s="50"/>
    </row>
    <row r="589" spans="1:149" x14ac:dyDescent="0.15">
      <c r="A589" s="44" t="s">
        <v>852</v>
      </c>
      <c r="B589" s="44" t="s">
        <v>378</v>
      </c>
      <c r="C589" s="44" t="s">
        <v>591</v>
      </c>
      <c r="D589">
        <v>2</v>
      </c>
      <c r="E589" s="50">
        <f>[1]集計FORM!E589</f>
        <v>9266</v>
      </c>
      <c r="F589" s="50">
        <f>[1]集計FORM!F589</f>
        <v>324</v>
      </c>
      <c r="G589" s="50">
        <f>[1]集計FORM!L589</f>
        <v>335</v>
      </c>
      <c r="H589" s="50">
        <f>[1]集計FORM!R589</f>
        <v>300</v>
      </c>
      <c r="I589" s="50">
        <f>[1]集計FORM!X589</f>
        <v>393</v>
      </c>
      <c r="J589" s="50">
        <f>[1]集計FORM!AD589</f>
        <v>583</v>
      </c>
      <c r="K589" s="50">
        <f>[1]集計FORM!AJ589</f>
        <v>521</v>
      </c>
      <c r="L589" s="50">
        <f>[1]集計FORM!AP589</f>
        <v>496</v>
      </c>
      <c r="M589" s="50">
        <f>[1]集計FORM!AV589</f>
        <v>546</v>
      </c>
      <c r="N589" s="50">
        <f>[1]集計FORM!BB589</f>
        <v>544</v>
      </c>
      <c r="O589" s="50">
        <f>[1]集計FORM!BH589</f>
        <v>639</v>
      </c>
      <c r="P589" s="50">
        <f>[1]集計FORM!BN589</f>
        <v>605</v>
      </c>
      <c r="Q589" s="50">
        <f>[1]集計FORM!BT589</f>
        <v>521</v>
      </c>
      <c r="R589" s="50">
        <f>[1]集計FORM!BZ589</f>
        <v>500</v>
      </c>
      <c r="S589" s="50">
        <f>[1]集計FORM!CF589</f>
        <v>567</v>
      </c>
      <c r="T589" s="50">
        <f>[1]集計FORM!CL589</f>
        <v>711</v>
      </c>
      <c r="U589" s="50">
        <f>[1]集計FORM!CR589</f>
        <v>584</v>
      </c>
      <c r="V589" s="50">
        <f>[1]集計FORM!CX589</f>
        <v>472</v>
      </c>
      <c r="W589" s="50">
        <f>[1]集計FORM!DD589</f>
        <v>349</v>
      </c>
      <c r="X589" s="50">
        <f>[1]集計FORM!DJ589</f>
        <v>192</v>
      </c>
      <c r="Y589" s="50">
        <f>[1]集計FORM!DP589</f>
        <v>67</v>
      </c>
      <c r="Z589" s="50">
        <f>[1]集計FORM!DV589</f>
        <v>16</v>
      </c>
      <c r="AA589" s="50">
        <f>[1]集計FORM!EB589</f>
        <v>1</v>
      </c>
      <c r="AB589" s="50">
        <f>[1]集計FORM!EH589</f>
        <v>0</v>
      </c>
      <c r="AC589" s="50">
        <f t="shared" si="9"/>
        <v>17</v>
      </c>
      <c r="AD589" s="50">
        <f>[1]集計FORM!EK589</f>
        <v>959</v>
      </c>
      <c r="AE589" s="50">
        <f>[1]集計FORM!EL589</f>
        <v>5348</v>
      </c>
      <c r="AF589" s="50">
        <f>[1]集計FORM!EM589</f>
        <v>2959</v>
      </c>
      <c r="AG589" s="50">
        <f>[1]集計FORM!EO589</f>
        <v>10.3</v>
      </c>
      <c r="AH589" s="50">
        <f>[1]集計FORM!EP589</f>
        <v>57.7</v>
      </c>
      <c r="AI589" s="50">
        <f>[1]集計FORM!EQ589</f>
        <v>31.9</v>
      </c>
      <c r="AJ589" s="48">
        <f>[1]集計FORM!ER589</f>
        <v>48.6</v>
      </c>
      <c r="AK589" s="50">
        <f>[1]集計FORM!ES589</f>
        <v>0</v>
      </c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50"/>
      <c r="BN589" s="50"/>
      <c r="BO589" s="50"/>
      <c r="BP589" s="50"/>
      <c r="BQ589" s="50"/>
      <c r="BR589" s="50"/>
      <c r="BS589" s="50"/>
      <c r="BT589" s="50"/>
      <c r="BU589" s="50"/>
      <c r="BV589" s="50"/>
      <c r="BW589" s="50"/>
      <c r="BX589" s="50"/>
      <c r="BY589" s="50"/>
      <c r="BZ589" s="50"/>
      <c r="CA589" s="50"/>
      <c r="CB589" s="50"/>
      <c r="CC589" s="50"/>
      <c r="CD589" s="50"/>
      <c r="CE589" s="50"/>
      <c r="CF589" s="50"/>
      <c r="CG589" s="50"/>
      <c r="CH589" s="50"/>
      <c r="CI589" s="50"/>
      <c r="CJ589" s="50"/>
      <c r="CK589" s="50"/>
      <c r="CL589" s="50"/>
      <c r="CM589" s="50"/>
      <c r="CN589" s="50"/>
      <c r="CO589" s="50"/>
      <c r="CP589" s="50"/>
      <c r="CQ589" s="50"/>
      <c r="CR589" s="50"/>
      <c r="CS589" s="50"/>
      <c r="CT589" s="50"/>
      <c r="CU589" s="50"/>
      <c r="CV589" s="50"/>
      <c r="CW589" s="50"/>
      <c r="CX589" s="50"/>
      <c r="CY589" s="50"/>
      <c r="CZ589" s="50"/>
      <c r="DA589" s="50"/>
      <c r="DB589" s="50"/>
      <c r="DC589" s="50"/>
      <c r="DD589" s="50"/>
      <c r="DE589" s="50"/>
      <c r="DF589" s="50"/>
      <c r="DG589" s="50"/>
      <c r="DH589" s="50"/>
      <c r="DI589" s="50"/>
      <c r="DJ589" s="50"/>
      <c r="DK589" s="50"/>
      <c r="DL589" s="50"/>
      <c r="DM589" s="50"/>
      <c r="DN589" s="50"/>
      <c r="DO589" s="50"/>
      <c r="DP589" s="50"/>
      <c r="DQ589" s="50"/>
      <c r="DR589" s="50"/>
      <c r="DS589" s="50"/>
      <c r="DT589" s="50"/>
      <c r="DU589" s="50"/>
      <c r="DV589" s="50"/>
      <c r="DW589" s="50"/>
      <c r="DX589" s="50"/>
      <c r="DY589" s="50"/>
      <c r="DZ589" s="50"/>
      <c r="EA589" s="50"/>
      <c r="EB589" s="50"/>
      <c r="EC589" s="50"/>
      <c r="ED589" s="50"/>
      <c r="EE589" s="50"/>
      <c r="EF589" s="50"/>
      <c r="EG589" s="50"/>
      <c r="EH589" s="50"/>
      <c r="EI589" s="50"/>
      <c r="EJ589" s="50"/>
      <c r="EK589" s="50"/>
      <c r="EL589" s="50"/>
      <c r="EM589" s="50"/>
      <c r="EN589" s="50"/>
      <c r="EO589" s="50"/>
      <c r="EP589" s="50"/>
      <c r="EQ589" s="50"/>
      <c r="ER589" s="48"/>
      <c r="ES589" s="50"/>
    </row>
    <row r="590" spans="1:149" x14ac:dyDescent="0.15">
      <c r="A590" s="44" t="s">
        <v>853</v>
      </c>
      <c r="B590" s="44" t="s">
        <v>379</v>
      </c>
      <c r="C590" s="44" t="s">
        <v>592</v>
      </c>
      <c r="D590">
        <v>0</v>
      </c>
      <c r="E590" s="50">
        <f>[1]集計FORM!E590</f>
        <v>23732</v>
      </c>
      <c r="F590" s="50">
        <f>[1]集計FORM!F590</f>
        <v>983</v>
      </c>
      <c r="G590" s="50">
        <f>[1]集計FORM!L590</f>
        <v>951</v>
      </c>
      <c r="H590" s="50">
        <f>[1]集計FORM!R590</f>
        <v>924</v>
      </c>
      <c r="I590" s="50">
        <f>[1]集計FORM!X590</f>
        <v>992</v>
      </c>
      <c r="J590" s="50">
        <f>[1]集計FORM!AD590</f>
        <v>1295</v>
      </c>
      <c r="K590" s="50">
        <f>[1]集計FORM!AJ590</f>
        <v>1384</v>
      </c>
      <c r="L590" s="50">
        <f>[1]集計FORM!AP590</f>
        <v>1385</v>
      </c>
      <c r="M590" s="50">
        <f>[1]集計FORM!AV590</f>
        <v>1397</v>
      </c>
      <c r="N590" s="50">
        <f>[1]集計FORM!BB590</f>
        <v>1541</v>
      </c>
      <c r="O590" s="50">
        <f>[1]集計FORM!BH590</f>
        <v>1796</v>
      </c>
      <c r="P590" s="50">
        <f>[1]集計FORM!BN590</f>
        <v>1551</v>
      </c>
      <c r="Q590" s="50">
        <f>[1]集計FORM!BT590</f>
        <v>1563</v>
      </c>
      <c r="R590" s="50">
        <f>[1]集計FORM!BZ590</f>
        <v>1373</v>
      </c>
      <c r="S590" s="50">
        <f>[1]集計FORM!CF590</f>
        <v>1439</v>
      </c>
      <c r="T590" s="50">
        <f>[1]集計FORM!CL590</f>
        <v>1698</v>
      </c>
      <c r="U590" s="50">
        <f>[1]集計FORM!CR590</f>
        <v>1279</v>
      </c>
      <c r="V590" s="50">
        <f>[1]集計FORM!CX590</f>
        <v>984</v>
      </c>
      <c r="W590" s="50">
        <f>[1]集計FORM!DD590</f>
        <v>734</v>
      </c>
      <c r="X590" s="50">
        <f>[1]集計FORM!DJ590</f>
        <v>347</v>
      </c>
      <c r="Y590" s="50">
        <f>[1]集計FORM!DP590</f>
        <v>103</v>
      </c>
      <c r="Z590" s="50">
        <f>[1]集計FORM!DV590</f>
        <v>11</v>
      </c>
      <c r="AA590" s="50">
        <f>[1]集計FORM!EB590</f>
        <v>2</v>
      </c>
      <c r="AB590" s="50">
        <f>[1]集計FORM!EH590</f>
        <v>0</v>
      </c>
      <c r="AC590" s="50">
        <f t="shared" si="9"/>
        <v>13</v>
      </c>
      <c r="AD590" s="50">
        <f>[1]集計FORM!EK590</f>
        <v>2858</v>
      </c>
      <c r="AE590" s="50">
        <f>[1]集計FORM!EL590</f>
        <v>14277</v>
      </c>
      <c r="AF590" s="50">
        <f>[1]集計FORM!EM590</f>
        <v>6597</v>
      </c>
      <c r="AG590" s="50">
        <f>[1]集計FORM!EO590</f>
        <v>12</v>
      </c>
      <c r="AH590" s="50">
        <f>[1]集計FORM!EP590</f>
        <v>60.2</v>
      </c>
      <c r="AI590" s="50">
        <f>[1]集計FORM!EQ590</f>
        <v>27.8</v>
      </c>
      <c r="AJ590" s="48">
        <f>[1]集計FORM!ER590</f>
        <v>46.7</v>
      </c>
      <c r="AK590" s="50">
        <f>[1]集計FORM!ES590</f>
        <v>107</v>
      </c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50"/>
      <c r="BN590" s="50"/>
      <c r="BO590" s="50"/>
      <c r="BP590" s="50"/>
      <c r="BQ590" s="50"/>
      <c r="BR590" s="50"/>
      <c r="BS590" s="50"/>
      <c r="BT590" s="50"/>
      <c r="BU590" s="50"/>
      <c r="BV590" s="50"/>
      <c r="BW590" s="50"/>
      <c r="BX590" s="50"/>
      <c r="BY590" s="50"/>
      <c r="BZ590" s="50"/>
      <c r="CA590" s="50"/>
      <c r="CB590" s="50"/>
      <c r="CC590" s="50"/>
      <c r="CD590" s="50"/>
      <c r="CE590" s="50"/>
      <c r="CF590" s="50"/>
      <c r="CG590" s="50"/>
      <c r="CH590" s="50"/>
      <c r="CI590" s="50"/>
      <c r="CJ590" s="50"/>
      <c r="CK590" s="50"/>
      <c r="CL590" s="50"/>
      <c r="CM590" s="50"/>
      <c r="CN590" s="50"/>
      <c r="CO590" s="50"/>
      <c r="CP590" s="50"/>
      <c r="CQ590" s="50"/>
      <c r="CR590" s="50"/>
      <c r="CS590" s="50"/>
      <c r="CT590" s="50"/>
      <c r="CU590" s="50"/>
      <c r="CV590" s="50"/>
      <c r="CW590" s="50"/>
      <c r="CX590" s="50"/>
      <c r="CY590" s="50"/>
      <c r="CZ590" s="50"/>
      <c r="DA590" s="50"/>
      <c r="DB590" s="50"/>
      <c r="DC590" s="50"/>
      <c r="DD590" s="50"/>
      <c r="DE590" s="50"/>
      <c r="DF590" s="50"/>
      <c r="DG590" s="50"/>
      <c r="DH590" s="50"/>
      <c r="DI590" s="50"/>
      <c r="DJ590" s="50"/>
      <c r="DK590" s="50"/>
      <c r="DL590" s="50"/>
      <c r="DM590" s="50"/>
      <c r="DN590" s="50"/>
      <c r="DO590" s="50"/>
      <c r="DP590" s="50"/>
      <c r="DQ590" s="50"/>
      <c r="DR590" s="50"/>
      <c r="DS590" s="50"/>
      <c r="DT590" s="50"/>
      <c r="DU590" s="50"/>
      <c r="DV590" s="50"/>
      <c r="DW590" s="50"/>
      <c r="DX590" s="50"/>
      <c r="DY590" s="50"/>
      <c r="DZ590" s="50"/>
      <c r="EA590" s="50"/>
      <c r="EB590" s="50"/>
      <c r="EC590" s="50"/>
      <c r="ED590" s="50"/>
      <c r="EE590" s="50"/>
      <c r="EF590" s="50"/>
      <c r="EG590" s="50"/>
      <c r="EH590" s="50"/>
      <c r="EI590" s="50"/>
      <c r="EJ590" s="50"/>
      <c r="EK590" s="50"/>
      <c r="EL590" s="50"/>
      <c r="EM590" s="50"/>
      <c r="EN590" s="50"/>
      <c r="EO590" s="50"/>
      <c r="EP590" s="50"/>
      <c r="EQ590" s="50"/>
      <c r="ER590" s="48"/>
      <c r="ES590" s="50"/>
    </row>
    <row r="591" spans="1:149" x14ac:dyDescent="0.15">
      <c r="A591" s="44" t="s">
        <v>853</v>
      </c>
      <c r="B591" s="44" t="s">
        <v>379</v>
      </c>
      <c r="C591" s="44" t="s">
        <v>592</v>
      </c>
      <c r="D591">
        <v>1</v>
      </c>
      <c r="E591" s="50">
        <f>[1]集計FORM!E591</f>
        <v>11316</v>
      </c>
      <c r="F591" s="50">
        <f>[1]集計FORM!F591</f>
        <v>528</v>
      </c>
      <c r="G591" s="50">
        <f>[1]集計FORM!L591</f>
        <v>507</v>
      </c>
      <c r="H591" s="50">
        <f>[1]集計FORM!R591</f>
        <v>492</v>
      </c>
      <c r="I591" s="50">
        <f>[1]集計FORM!X591</f>
        <v>532</v>
      </c>
      <c r="J591" s="50">
        <f>[1]集計FORM!AD591</f>
        <v>630</v>
      </c>
      <c r="K591" s="50">
        <f>[1]集計FORM!AJ591</f>
        <v>684</v>
      </c>
      <c r="L591" s="50">
        <f>[1]集計FORM!AP591</f>
        <v>666</v>
      </c>
      <c r="M591" s="50">
        <f>[1]集計FORM!AV591</f>
        <v>732</v>
      </c>
      <c r="N591" s="50">
        <f>[1]集計FORM!BB591</f>
        <v>758</v>
      </c>
      <c r="O591" s="50">
        <f>[1]集計FORM!BH591</f>
        <v>887</v>
      </c>
      <c r="P591" s="50">
        <f>[1]集計FORM!BN591</f>
        <v>728</v>
      </c>
      <c r="Q591" s="50">
        <f>[1]集計FORM!BT591</f>
        <v>747</v>
      </c>
      <c r="R591" s="50">
        <f>[1]集計FORM!BZ591</f>
        <v>667</v>
      </c>
      <c r="S591" s="50">
        <f>[1]集計FORM!CF591</f>
        <v>674</v>
      </c>
      <c r="T591" s="50">
        <f>[1]集計FORM!CL591</f>
        <v>803</v>
      </c>
      <c r="U591" s="50">
        <f>[1]集計FORM!CR591</f>
        <v>530</v>
      </c>
      <c r="V591" s="50">
        <f>[1]集計FORM!CX591</f>
        <v>381</v>
      </c>
      <c r="W591" s="50">
        <f>[1]集計FORM!DD591</f>
        <v>257</v>
      </c>
      <c r="X591" s="50">
        <f>[1]集計FORM!DJ591</f>
        <v>92</v>
      </c>
      <c r="Y591" s="50">
        <f>[1]集計FORM!DP591</f>
        <v>20</v>
      </c>
      <c r="Z591" s="50">
        <f>[1]集計FORM!DV591</f>
        <v>1</v>
      </c>
      <c r="AA591" s="50">
        <f>[1]集計FORM!EB591</f>
        <v>0</v>
      </c>
      <c r="AB591" s="50">
        <f>[1]集計FORM!EH591</f>
        <v>0</v>
      </c>
      <c r="AC591" s="50">
        <f t="shared" si="9"/>
        <v>1</v>
      </c>
      <c r="AD591" s="50">
        <f>[1]集計FORM!EK591</f>
        <v>1527</v>
      </c>
      <c r="AE591" s="50">
        <f>[1]集計FORM!EL591</f>
        <v>7031</v>
      </c>
      <c r="AF591" s="50">
        <f>[1]集計FORM!EM591</f>
        <v>2758</v>
      </c>
      <c r="AG591" s="50">
        <f>[1]集計FORM!EO591</f>
        <v>13.5</v>
      </c>
      <c r="AH591" s="50">
        <f>[1]集計FORM!EP591</f>
        <v>62.1</v>
      </c>
      <c r="AI591" s="50">
        <f>[1]集計FORM!EQ591</f>
        <v>24.4</v>
      </c>
      <c r="AJ591" s="48">
        <f>[1]集計FORM!ER591</f>
        <v>44.5</v>
      </c>
      <c r="AK591" s="50">
        <f>[1]集計FORM!ES591</f>
        <v>0</v>
      </c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50"/>
      <c r="BN591" s="50"/>
      <c r="BO591" s="50"/>
      <c r="BP591" s="50"/>
      <c r="BQ591" s="50"/>
      <c r="BR591" s="50"/>
      <c r="BS591" s="50"/>
      <c r="BT591" s="50"/>
      <c r="BU591" s="50"/>
      <c r="BV591" s="50"/>
      <c r="BW591" s="50"/>
      <c r="BX591" s="50"/>
      <c r="BY591" s="50"/>
      <c r="BZ591" s="50"/>
      <c r="CA591" s="50"/>
      <c r="CB591" s="50"/>
      <c r="CC591" s="50"/>
      <c r="CD591" s="50"/>
      <c r="CE591" s="50"/>
      <c r="CF591" s="50"/>
      <c r="CG591" s="50"/>
      <c r="CH591" s="50"/>
      <c r="CI591" s="50"/>
      <c r="CJ591" s="50"/>
      <c r="CK591" s="50"/>
      <c r="CL591" s="50"/>
      <c r="CM591" s="50"/>
      <c r="CN591" s="50"/>
      <c r="CO591" s="50"/>
      <c r="CP591" s="50"/>
      <c r="CQ591" s="50"/>
      <c r="CR591" s="50"/>
      <c r="CS591" s="50"/>
      <c r="CT591" s="50"/>
      <c r="CU591" s="50"/>
      <c r="CV591" s="50"/>
      <c r="CW591" s="50"/>
      <c r="CX591" s="50"/>
      <c r="CY591" s="50"/>
      <c r="CZ591" s="50"/>
      <c r="DA591" s="50"/>
      <c r="DB591" s="50"/>
      <c r="DC591" s="50"/>
      <c r="DD591" s="50"/>
      <c r="DE591" s="50"/>
      <c r="DF591" s="50"/>
      <c r="DG591" s="50"/>
      <c r="DH591" s="50"/>
      <c r="DI591" s="50"/>
      <c r="DJ591" s="50"/>
      <c r="DK591" s="50"/>
      <c r="DL591" s="50"/>
      <c r="DM591" s="50"/>
      <c r="DN591" s="50"/>
      <c r="DO591" s="50"/>
      <c r="DP591" s="50"/>
      <c r="DQ591" s="50"/>
      <c r="DR591" s="50"/>
      <c r="DS591" s="50"/>
      <c r="DT591" s="50"/>
      <c r="DU591" s="50"/>
      <c r="DV591" s="50"/>
      <c r="DW591" s="50"/>
      <c r="DX591" s="50"/>
      <c r="DY591" s="50"/>
      <c r="DZ591" s="50"/>
      <c r="EA591" s="50"/>
      <c r="EB591" s="50"/>
      <c r="EC591" s="50"/>
      <c r="ED591" s="50"/>
      <c r="EE591" s="50"/>
      <c r="EF591" s="50"/>
      <c r="EG591" s="50"/>
      <c r="EH591" s="50"/>
      <c r="EI591" s="50"/>
      <c r="EJ591" s="50"/>
      <c r="EK591" s="50"/>
      <c r="EL591" s="50"/>
      <c r="EM591" s="50"/>
      <c r="EN591" s="50"/>
      <c r="EO591" s="50"/>
      <c r="EP591" s="50"/>
      <c r="EQ591" s="50"/>
      <c r="ER591" s="48"/>
      <c r="ES591" s="50"/>
    </row>
    <row r="592" spans="1:149" x14ac:dyDescent="0.15">
      <c r="A592" s="44" t="s">
        <v>853</v>
      </c>
      <c r="B592" s="44" t="s">
        <v>379</v>
      </c>
      <c r="C592" s="44" t="s">
        <v>592</v>
      </c>
      <c r="D592">
        <v>2</v>
      </c>
      <c r="E592" s="50">
        <f>[1]集計FORM!E592</f>
        <v>12416</v>
      </c>
      <c r="F592" s="50">
        <f>[1]集計FORM!F592</f>
        <v>455</v>
      </c>
      <c r="G592" s="50">
        <f>[1]集計FORM!L592</f>
        <v>444</v>
      </c>
      <c r="H592" s="50">
        <f>[1]集計FORM!R592</f>
        <v>432</v>
      </c>
      <c r="I592" s="50">
        <f>[1]集計FORM!X592</f>
        <v>460</v>
      </c>
      <c r="J592" s="50">
        <f>[1]集計FORM!AD592</f>
        <v>665</v>
      </c>
      <c r="K592" s="50">
        <f>[1]集計FORM!AJ592</f>
        <v>700</v>
      </c>
      <c r="L592" s="50">
        <f>[1]集計FORM!AP592</f>
        <v>719</v>
      </c>
      <c r="M592" s="50">
        <f>[1]集計FORM!AV592</f>
        <v>665</v>
      </c>
      <c r="N592" s="50">
        <f>[1]集計FORM!BB592</f>
        <v>783</v>
      </c>
      <c r="O592" s="50">
        <f>[1]集計FORM!BH592</f>
        <v>909</v>
      </c>
      <c r="P592" s="50">
        <f>[1]集計FORM!BN592</f>
        <v>823</v>
      </c>
      <c r="Q592" s="50">
        <f>[1]集計FORM!BT592</f>
        <v>816</v>
      </c>
      <c r="R592" s="50">
        <f>[1]集計FORM!BZ592</f>
        <v>706</v>
      </c>
      <c r="S592" s="50">
        <f>[1]集計FORM!CF592</f>
        <v>765</v>
      </c>
      <c r="T592" s="50">
        <f>[1]集計FORM!CL592</f>
        <v>895</v>
      </c>
      <c r="U592" s="50">
        <f>[1]集計FORM!CR592</f>
        <v>749</v>
      </c>
      <c r="V592" s="50">
        <f>[1]集計FORM!CX592</f>
        <v>603</v>
      </c>
      <c r="W592" s="50">
        <f>[1]集計FORM!DD592</f>
        <v>477</v>
      </c>
      <c r="X592" s="50">
        <f>[1]集計FORM!DJ592</f>
        <v>255</v>
      </c>
      <c r="Y592" s="50">
        <f>[1]集計FORM!DP592</f>
        <v>83</v>
      </c>
      <c r="Z592" s="50">
        <f>[1]集計FORM!DV592</f>
        <v>10</v>
      </c>
      <c r="AA592" s="50">
        <f>[1]集計FORM!EB592</f>
        <v>2</v>
      </c>
      <c r="AB592" s="50">
        <f>[1]集計FORM!EH592</f>
        <v>0</v>
      </c>
      <c r="AC592" s="50">
        <f t="shared" si="9"/>
        <v>12</v>
      </c>
      <c r="AD592" s="50">
        <f>[1]集計FORM!EK592</f>
        <v>1331</v>
      </c>
      <c r="AE592" s="50">
        <f>[1]集計FORM!EL592</f>
        <v>7246</v>
      </c>
      <c r="AF592" s="50">
        <f>[1]集計FORM!EM592</f>
        <v>3839</v>
      </c>
      <c r="AG592" s="50">
        <f>[1]集計FORM!EO592</f>
        <v>10.7</v>
      </c>
      <c r="AH592" s="50">
        <f>[1]集計FORM!EP592</f>
        <v>58.4</v>
      </c>
      <c r="AI592" s="50">
        <f>[1]集計FORM!EQ592</f>
        <v>30.9</v>
      </c>
      <c r="AJ592" s="48">
        <f>[1]集計FORM!ER592</f>
        <v>48.6</v>
      </c>
      <c r="AK592" s="50">
        <f>[1]集計FORM!ES592</f>
        <v>0</v>
      </c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50"/>
      <c r="BN592" s="50"/>
      <c r="BO592" s="50"/>
      <c r="BP592" s="50"/>
      <c r="BQ592" s="50"/>
      <c r="BR592" s="50"/>
      <c r="BS592" s="50"/>
      <c r="BT592" s="50"/>
      <c r="BU592" s="50"/>
      <c r="BV592" s="50"/>
      <c r="BW592" s="50"/>
      <c r="BX592" s="50"/>
      <c r="BY592" s="50"/>
      <c r="BZ592" s="50"/>
      <c r="CA592" s="50"/>
      <c r="CB592" s="50"/>
      <c r="CC592" s="50"/>
      <c r="CD592" s="50"/>
      <c r="CE592" s="50"/>
      <c r="CF592" s="50"/>
      <c r="CG592" s="50"/>
      <c r="CH592" s="50"/>
      <c r="CI592" s="50"/>
      <c r="CJ592" s="50"/>
      <c r="CK592" s="50"/>
      <c r="CL592" s="50"/>
      <c r="CM592" s="50"/>
      <c r="CN592" s="50"/>
      <c r="CO592" s="50"/>
      <c r="CP592" s="50"/>
      <c r="CQ592" s="50"/>
      <c r="CR592" s="50"/>
      <c r="CS592" s="50"/>
      <c r="CT592" s="50"/>
      <c r="CU592" s="50"/>
      <c r="CV592" s="50"/>
      <c r="CW592" s="50"/>
      <c r="CX592" s="50"/>
      <c r="CY592" s="50"/>
      <c r="CZ592" s="50"/>
      <c r="DA592" s="50"/>
      <c r="DB592" s="50"/>
      <c r="DC592" s="50"/>
      <c r="DD592" s="50"/>
      <c r="DE592" s="50"/>
      <c r="DF592" s="50"/>
      <c r="DG592" s="50"/>
      <c r="DH592" s="50"/>
      <c r="DI592" s="50"/>
      <c r="DJ592" s="50"/>
      <c r="DK592" s="50"/>
      <c r="DL592" s="50"/>
      <c r="DM592" s="50"/>
      <c r="DN592" s="50"/>
      <c r="DO592" s="50"/>
      <c r="DP592" s="50"/>
      <c r="DQ592" s="50"/>
      <c r="DR592" s="50"/>
      <c r="DS592" s="50"/>
      <c r="DT592" s="50"/>
      <c r="DU592" s="50"/>
      <c r="DV592" s="50"/>
      <c r="DW592" s="50"/>
      <c r="DX592" s="50"/>
      <c r="DY592" s="50"/>
      <c r="DZ592" s="50"/>
      <c r="EA592" s="50"/>
      <c r="EB592" s="50"/>
      <c r="EC592" s="50"/>
      <c r="ED592" s="50"/>
      <c r="EE592" s="50"/>
      <c r="EF592" s="50"/>
      <c r="EG592" s="50"/>
      <c r="EH592" s="50"/>
      <c r="EI592" s="50"/>
      <c r="EJ592" s="50"/>
      <c r="EK592" s="50"/>
      <c r="EL592" s="50"/>
      <c r="EM592" s="50"/>
      <c r="EN592" s="50"/>
      <c r="EO592" s="50"/>
      <c r="EP592" s="50"/>
      <c r="EQ592" s="50"/>
      <c r="ER592" s="48"/>
      <c r="ES592" s="50"/>
    </row>
    <row r="593" spans="1:149" x14ac:dyDescent="0.15">
      <c r="A593" s="44" t="s">
        <v>854</v>
      </c>
      <c r="B593" s="44" t="s">
        <v>380</v>
      </c>
      <c r="C593" s="44" t="s">
        <v>593</v>
      </c>
      <c r="D593">
        <v>0</v>
      </c>
      <c r="E593" s="50">
        <f>[1]集計FORM!E593</f>
        <v>50315</v>
      </c>
      <c r="F593" s="50">
        <f>[1]集計FORM!F593</f>
        <v>1553</v>
      </c>
      <c r="G593" s="50">
        <f>[1]集計FORM!L593</f>
        <v>1744</v>
      </c>
      <c r="H593" s="50">
        <f>[1]集計FORM!R593</f>
        <v>2211</v>
      </c>
      <c r="I593" s="50">
        <f>[1]集計FORM!X593</f>
        <v>2438</v>
      </c>
      <c r="J593" s="50">
        <f>[1]集計FORM!AD593</f>
        <v>2424</v>
      </c>
      <c r="K593" s="50">
        <f>[1]集計FORM!AJ593</f>
        <v>2020</v>
      </c>
      <c r="L593" s="50">
        <f>[1]集計FORM!AP593</f>
        <v>1990</v>
      </c>
      <c r="M593" s="50">
        <f>[1]集計FORM!AV593</f>
        <v>2333</v>
      </c>
      <c r="N593" s="50">
        <f>[1]集計FORM!BB593</f>
        <v>3029</v>
      </c>
      <c r="O593" s="50">
        <f>[1]集計FORM!BH593</f>
        <v>4258</v>
      </c>
      <c r="P593" s="50">
        <f>[1]集計FORM!BN593</f>
        <v>3789</v>
      </c>
      <c r="Q593" s="50">
        <f>[1]集計FORM!BT593</f>
        <v>2981</v>
      </c>
      <c r="R593" s="50">
        <f>[1]集計FORM!BZ593</f>
        <v>2529</v>
      </c>
      <c r="S593" s="50">
        <f>[1]集計FORM!CF593</f>
        <v>3204</v>
      </c>
      <c r="T593" s="50">
        <f>[1]集計FORM!CL593</f>
        <v>4782</v>
      </c>
      <c r="U593" s="50">
        <f>[1]集計FORM!CR593</f>
        <v>3910</v>
      </c>
      <c r="V593" s="50">
        <f>[1]集計FORM!CX593</f>
        <v>2757</v>
      </c>
      <c r="W593" s="50">
        <f>[1]集計FORM!DD593</f>
        <v>1585</v>
      </c>
      <c r="X593" s="50">
        <f>[1]集計FORM!DJ593</f>
        <v>611</v>
      </c>
      <c r="Y593" s="50">
        <f>[1]集計FORM!DP593</f>
        <v>146</v>
      </c>
      <c r="Z593" s="50">
        <f>[1]集計FORM!DV593</f>
        <v>17</v>
      </c>
      <c r="AA593" s="50">
        <f>[1]集計FORM!EB593</f>
        <v>4</v>
      </c>
      <c r="AB593" s="50">
        <f>[1]集計FORM!EH593</f>
        <v>0</v>
      </c>
      <c r="AC593" s="50">
        <f t="shared" si="9"/>
        <v>21</v>
      </c>
      <c r="AD593" s="50">
        <f>[1]集計FORM!EK593</f>
        <v>5508</v>
      </c>
      <c r="AE593" s="50">
        <f>[1]集計FORM!EL593</f>
        <v>27791</v>
      </c>
      <c r="AF593" s="50">
        <f>[1]集計FORM!EM593</f>
        <v>17016</v>
      </c>
      <c r="AG593" s="50">
        <f>[1]集計FORM!EO593</f>
        <v>10.9</v>
      </c>
      <c r="AH593" s="50">
        <f>[1]集計FORM!EP593</f>
        <v>55.2</v>
      </c>
      <c r="AI593" s="50">
        <f>[1]集計FORM!EQ593</f>
        <v>33.799999999999997</v>
      </c>
      <c r="AJ593" s="48">
        <f>[1]集計FORM!ER593</f>
        <v>49.4</v>
      </c>
      <c r="AK593" s="50">
        <f>[1]集計FORM!ES593</f>
        <v>106</v>
      </c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50"/>
      <c r="BN593" s="50"/>
      <c r="BO593" s="50"/>
      <c r="BP593" s="50"/>
      <c r="BQ593" s="50"/>
      <c r="BR593" s="50"/>
      <c r="BS593" s="50"/>
      <c r="BT593" s="50"/>
      <c r="BU593" s="50"/>
      <c r="BV593" s="50"/>
      <c r="BW593" s="50"/>
      <c r="BX593" s="50"/>
      <c r="BY593" s="50"/>
      <c r="BZ593" s="50"/>
      <c r="CA593" s="50"/>
      <c r="CB593" s="50"/>
      <c r="CC593" s="50"/>
      <c r="CD593" s="50"/>
      <c r="CE593" s="50"/>
      <c r="CF593" s="50"/>
      <c r="CG593" s="50"/>
      <c r="CH593" s="50"/>
      <c r="CI593" s="50"/>
      <c r="CJ593" s="50"/>
      <c r="CK593" s="50"/>
      <c r="CL593" s="50"/>
      <c r="CM593" s="50"/>
      <c r="CN593" s="50"/>
      <c r="CO593" s="50"/>
      <c r="CP593" s="50"/>
      <c r="CQ593" s="50"/>
      <c r="CR593" s="50"/>
      <c r="CS593" s="50"/>
      <c r="CT593" s="50"/>
      <c r="CU593" s="50"/>
      <c r="CV593" s="50"/>
      <c r="CW593" s="50"/>
      <c r="CX593" s="50"/>
      <c r="CY593" s="50"/>
      <c r="CZ593" s="50"/>
      <c r="DA593" s="50"/>
      <c r="DB593" s="50"/>
      <c r="DC593" s="50"/>
      <c r="DD593" s="50"/>
      <c r="DE593" s="50"/>
      <c r="DF593" s="50"/>
      <c r="DG593" s="50"/>
      <c r="DH593" s="50"/>
      <c r="DI593" s="50"/>
      <c r="DJ593" s="50"/>
      <c r="DK593" s="50"/>
      <c r="DL593" s="50"/>
      <c r="DM593" s="50"/>
      <c r="DN593" s="50"/>
      <c r="DO593" s="50"/>
      <c r="DP593" s="50"/>
      <c r="DQ593" s="50"/>
      <c r="DR593" s="50"/>
      <c r="DS593" s="50"/>
      <c r="DT593" s="50"/>
      <c r="DU593" s="50"/>
      <c r="DV593" s="50"/>
      <c r="DW593" s="50"/>
      <c r="DX593" s="50"/>
      <c r="DY593" s="50"/>
      <c r="DZ593" s="50"/>
      <c r="EA593" s="50"/>
      <c r="EB593" s="50"/>
      <c r="EC593" s="50"/>
      <c r="ED593" s="50"/>
      <c r="EE593" s="50"/>
      <c r="EF593" s="50"/>
      <c r="EG593" s="50"/>
      <c r="EH593" s="50"/>
      <c r="EI593" s="50"/>
      <c r="EJ593" s="50"/>
      <c r="EK593" s="50"/>
      <c r="EL593" s="50"/>
      <c r="EM593" s="50"/>
      <c r="EN593" s="50"/>
      <c r="EO593" s="50"/>
      <c r="EP593" s="50"/>
      <c r="EQ593" s="50"/>
      <c r="ER593" s="48"/>
      <c r="ES593" s="50"/>
    </row>
    <row r="594" spans="1:149" x14ac:dyDescent="0.15">
      <c r="A594" s="44" t="s">
        <v>854</v>
      </c>
      <c r="B594" s="44" t="s">
        <v>380</v>
      </c>
      <c r="C594" s="44" t="s">
        <v>593</v>
      </c>
      <c r="D594">
        <v>1</v>
      </c>
      <c r="E594" s="50">
        <f>[1]集計FORM!E594</f>
        <v>23380</v>
      </c>
      <c r="F594" s="50">
        <f>[1]集計FORM!F594</f>
        <v>814</v>
      </c>
      <c r="G594" s="50">
        <f>[1]集計FORM!L594</f>
        <v>892</v>
      </c>
      <c r="H594" s="50">
        <f>[1]集計FORM!R594</f>
        <v>1134</v>
      </c>
      <c r="I594" s="50">
        <f>[1]集計FORM!X594</f>
        <v>1265</v>
      </c>
      <c r="J594" s="50">
        <f>[1]集計FORM!AD594</f>
        <v>1182</v>
      </c>
      <c r="K594" s="50">
        <f>[1]集計FORM!AJ594</f>
        <v>973</v>
      </c>
      <c r="L594" s="50">
        <f>[1]集計FORM!AP594</f>
        <v>971</v>
      </c>
      <c r="M594" s="50">
        <f>[1]集計FORM!AV594</f>
        <v>1161</v>
      </c>
      <c r="N594" s="50">
        <f>[1]集計FORM!BB594</f>
        <v>1460</v>
      </c>
      <c r="O594" s="50">
        <f>[1]集計FORM!BH594</f>
        <v>2033</v>
      </c>
      <c r="P594" s="50">
        <f>[1]集計FORM!BN594</f>
        <v>1870</v>
      </c>
      <c r="Q594" s="50">
        <f>[1]集計FORM!BT594</f>
        <v>1409</v>
      </c>
      <c r="R594" s="50">
        <f>[1]集計FORM!BZ594</f>
        <v>1193</v>
      </c>
      <c r="S594" s="50">
        <f>[1]集計FORM!CF594</f>
        <v>1414</v>
      </c>
      <c r="T594" s="50">
        <f>[1]集計FORM!CL594</f>
        <v>2094</v>
      </c>
      <c r="U594" s="50">
        <f>[1]集計FORM!CR594</f>
        <v>1633</v>
      </c>
      <c r="V594" s="50">
        <f>[1]集計FORM!CX594</f>
        <v>1098</v>
      </c>
      <c r="W594" s="50">
        <f>[1]集計FORM!DD594</f>
        <v>592</v>
      </c>
      <c r="X594" s="50">
        <f>[1]集計FORM!DJ594</f>
        <v>165</v>
      </c>
      <c r="Y594" s="50">
        <f>[1]集計FORM!DP594</f>
        <v>24</v>
      </c>
      <c r="Z594" s="50">
        <f>[1]集計FORM!DV594</f>
        <v>3</v>
      </c>
      <c r="AA594" s="50">
        <f>[1]集計FORM!EB594</f>
        <v>0</v>
      </c>
      <c r="AB594" s="50">
        <f>[1]集計FORM!EH594</f>
        <v>0</v>
      </c>
      <c r="AC594" s="50">
        <f t="shared" si="9"/>
        <v>3</v>
      </c>
      <c r="AD594" s="50">
        <f>[1]集計FORM!EK594</f>
        <v>2840</v>
      </c>
      <c r="AE594" s="50">
        <f>[1]集計FORM!EL594</f>
        <v>13517</v>
      </c>
      <c r="AF594" s="50">
        <f>[1]集計FORM!EM594</f>
        <v>7023</v>
      </c>
      <c r="AG594" s="50">
        <f>[1]集計FORM!EO594</f>
        <v>12.1</v>
      </c>
      <c r="AH594" s="50">
        <f>[1]集計FORM!EP594</f>
        <v>57.8</v>
      </c>
      <c r="AI594" s="50">
        <f>[1]集計FORM!EQ594</f>
        <v>30</v>
      </c>
      <c r="AJ594" s="48">
        <f>[1]集計FORM!ER594</f>
        <v>47.4</v>
      </c>
      <c r="AK594" s="50">
        <f>[1]集計FORM!ES594</f>
        <v>0</v>
      </c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50"/>
      <c r="BN594" s="50"/>
      <c r="BO594" s="50"/>
      <c r="BP594" s="50"/>
      <c r="BQ594" s="50"/>
      <c r="BR594" s="50"/>
      <c r="BS594" s="50"/>
      <c r="BT594" s="50"/>
      <c r="BU594" s="50"/>
      <c r="BV594" s="50"/>
      <c r="BW594" s="50"/>
      <c r="BX594" s="50"/>
      <c r="BY594" s="50"/>
      <c r="BZ594" s="50"/>
      <c r="CA594" s="50"/>
      <c r="CB594" s="50"/>
      <c r="CC594" s="50"/>
      <c r="CD594" s="50"/>
      <c r="CE594" s="50"/>
      <c r="CF594" s="50"/>
      <c r="CG594" s="50"/>
      <c r="CH594" s="50"/>
      <c r="CI594" s="50"/>
      <c r="CJ594" s="50"/>
      <c r="CK594" s="50"/>
      <c r="CL594" s="50"/>
      <c r="CM594" s="50"/>
      <c r="CN594" s="50"/>
      <c r="CO594" s="50"/>
      <c r="CP594" s="50"/>
      <c r="CQ594" s="50"/>
      <c r="CR594" s="50"/>
      <c r="CS594" s="50"/>
      <c r="CT594" s="50"/>
      <c r="CU594" s="50"/>
      <c r="CV594" s="50"/>
      <c r="CW594" s="50"/>
      <c r="CX594" s="50"/>
      <c r="CY594" s="50"/>
      <c r="CZ594" s="50"/>
      <c r="DA594" s="50"/>
      <c r="DB594" s="50"/>
      <c r="DC594" s="50"/>
      <c r="DD594" s="50"/>
      <c r="DE594" s="50"/>
      <c r="DF594" s="50"/>
      <c r="DG594" s="50"/>
      <c r="DH594" s="50"/>
      <c r="DI594" s="50"/>
      <c r="DJ594" s="50"/>
      <c r="DK594" s="50"/>
      <c r="DL594" s="50"/>
      <c r="DM594" s="50"/>
      <c r="DN594" s="50"/>
      <c r="DO594" s="50"/>
      <c r="DP594" s="50"/>
      <c r="DQ594" s="50"/>
      <c r="DR594" s="50"/>
      <c r="DS594" s="50"/>
      <c r="DT594" s="50"/>
      <c r="DU594" s="50"/>
      <c r="DV594" s="50"/>
      <c r="DW594" s="50"/>
      <c r="DX594" s="50"/>
      <c r="DY594" s="50"/>
      <c r="DZ594" s="50"/>
      <c r="EA594" s="50"/>
      <c r="EB594" s="50"/>
      <c r="EC594" s="50"/>
      <c r="ED594" s="50"/>
      <c r="EE594" s="50"/>
      <c r="EF594" s="50"/>
      <c r="EG594" s="50"/>
      <c r="EH594" s="50"/>
      <c r="EI594" s="50"/>
      <c r="EJ594" s="50"/>
      <c r="EK594" s="50"/>
      <c r="EL594" s="50"/>
      <c r="EM594" s="50"/>
      <c r="EN594" s="50"/>
      <c r="EO594" s="50"/>
      <c r="EP594" s="50"/>
      <c r="EQ594" s="50"/>
      <c r="ER594" s="48"/>
      <c r="ES594" s="50"/>
    </row>
    <row r="595" spans="1:149" x14ac:dyDescent="0.15">
      <c r="A595" s="44" t="s">
        <v>854</v>
      </c>
      <c r="B595" s="44" t="s">
        <v>380</v>
      </c>
      <c r="C595" s="44" t="s">
        <v>593</v>
      </c>
      <c r="D595">
        <v>2</v>
      </c>
      <c r="E595" s="50">
        <f>[1]集計FORM!E595</f>
        <v>26935</v>
      </c>
      <c r="F595" s="50">
        <f>[1]集計FORM!F595</f>
        <v>739</v>
      </c>
      <c r="G595" s="50">
        <f>[1]集計FORM!L595</f>
        <v>852</v>
      </c>
      <c r="H595" s="50">
        <f>[1]集計FORM!R595</f>
        <v>1077</v>
      </c>
      <c r="I595" s="50">
        <f>[1]集計FORM!X595</f>
        <v>1173</v>
      </c>
      <c r="J595" s="50">
        <f>[1]集計FORM!AD595</f>
        <v>1242</v>
      </c>
      <c r="K595" s="50">
        <f>[1]集計FORM!AJ595</f>
        <v>1047</v>
      </c>
      <c r="L595" s="50">
        <f>[1]集計FORM!AP595</f>
        <v>1019</v>
      </c>
      <c r="M595" s="50">
        <f>[1]集計FORM!AV595</f>
        <v>1172</v>
      </c>
      <c r="N595" s="50">
        <f>[1]集計FORM!BB595</f>
        <v>1569</v>
      </c>
      <c r="O595" s="50">
        <f>[1]集計FORM!BH595</f>
        <v>2225</v>
      </c>
      <c r="P595" s="50">
        <f>[1]集計FORM!BN595</f>
        <v>1919</v>
      </c>
      <c r="Q595" s="50">
        <f>[1]集計FORM!BT595</f>
        <v>1572</v>
      </c>
      <c r="R595" s="50">
        <f>[1]集計FORM!BZ595</f>
        <v>1336</v>
      </c>
      <c r="S595" s="50">
        <f>[1]集計FORM!CF595</f>
        <v>1790</v>
      </c>
      <c r="T595" s="50">
        <f>[1]集計FORM!CL595</f>
        <v>2688</v>
      </c>
      <c r="U595" s="50">
        <f>[1]集計FORM!CR595</f>
        <v>2277</v>
      </c>
      <c r="V595" s="50">
        <f>[1]集計FORM!CX595</f>
        <v>1659</v>
      </c>
      <c r="W595" s="50">
        <f>[1]集計FORM!DD595</f>
        <v>993</v>
      </c>
      <c r="X595" s="50">
        <f>[1]集計FORM!DJ595</f>
        <v>446</v>
      </c>
      <c r="Y595" s="50">
        <f>[1]集計FORM!DP595</f>
        <v>122</v>
      </c>
      <c r="Z595" s="50">
        <f>[1]集計FORM!DV595</f>
        <v>14</v>
      </c>
      <c r="AA595" s="50">
        <f>[1]集計FORM!EB595</f>
        <v>4</v>
      </c>
      <c r="AB595" s="50">
        <f>[1]集計FORM!EH595</f>
        <v>0</v>
      </c>
      <c r="AC595" s="50">
        <f t="shared" si="9"/>
        <v>18</v>
      </c>
      <c r="AD595" s="50">
        <f>[1]集計FORM!EK595</f>
        <v>2668</v>
      </c>
      <c r="AE595" s="50">
        <f>[1]集計FORM!EL595</f>
        <v>14274</v>
      </c>
      <c r="AF595" s="50">
        <f>[1]集計FORM!EM595</f>
        <v>9993</v>
      </c>
      <c r="AG595" s="50">
        <f>[1]集計FORM!EO595</f>
        <v>9.9</v>
      </c>
      <c r="AH595" s="50">
        <f>[1]集計FORM!EP595</f>
        <v>53</v>
      </c>
      <c r="AI595" s="50">
        <f>[1]集計FORM!EQ595</f>
        <v>37.1</v>
      </c>
      <c r="AJ595" s="48">
        <f>[1]集計FORM!ER595</f>
        <v>51.2</v>
      </c>
      <c r="AK595" s="50">
        <f>[1]集計FORM!ES595</f>
        <v>0</v>
      </c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  <c r="BP595" s="50"/>
      <c r="BQ595" s="50"/>
      <c r="BR595" s="50"/>
      <c r="BS595" s="50"/>
      <c r="BT595" s="50"/>
      <c r="BU595" s="50"/>
      <c r="BV595" s="50"/>
      <c r="BW595" s="50"/>
      <c r="BX595" s="50"/>
      <c r="BY595" s="50"/>
      <c r="BZ595" s="50"/>
      <c r="CA595" s="50"/>
      <c r="CB595" s="50"/>
      <c r="CC595" s="50"/>
      <c r="CD595" s="50"/>
      <c r="CE595" s="50"/>
      <c r="CF595" s="50"/>
      <c r="CG595" s="50"/>
      <c r="CH595" s="50"/>
      <c r="CI595" s="50"/>
      <c r="CJ595" s="50"/>
      <c r="CK595" s="50"/>
      <c r="CL595" s="50"/>
      <c r="CM595" s="50"/>
      <c r="CN595" s="50"/>
      <c r="CO595" s="50"/>
      <c r="CP595" s="50"/>
      <c r="CQ595" s="50"/>
      <c r="CR595" s="50"/>
      <c r="CS595" s="50"/>
      <c r="CT595" s="50"/>
      <c r="CU595" s="50"/>
      <c r="CV595" s="50"/>
      <c r="CW595" s="50"/>
      <c r="CX595" s="50"/>
      <c r="CY595" s="50"/>
      <c r="CZ595" s="50"/>
      <c r="DA595" s="50"/>
      <c r="DB595" s="50"/>
      <c r="DC595" s="50"/>
      <c r="DD595" s="50"/>
      <c r="DE595" s="50"/>
      <c r="DF595" s="50"/>
      <c r="DG595" s="50"/>
      <c r="DH595" s="50"/>
      <c r="DI595" s="50"/>
      <c r="DJ595" s="50"/>
      <c r="DK595" s="50"/>
      <c r="DL595" s="50"/>
      <c r="DM595" s="50"/>
      <c r="DN595" s="50"/>
      <c r="DO595" s="50"/>
      <c r="DP595" s="50"/>
      <c r="DQ595" s="50"/>
      <c r="DR595" s="50"/>
      <c r="DS595" s="50"/>
      <c r="DT595" s="50"/>
      <c r="DU595" s="50"/>
      <c r="DV595" s="50"/>
      <c r="DW595" s="50"/>
      <c r="DX595" s="50"/>
      <c r="DY595" s="50"/>
      <c r="DZ595" s="50"/>
      <c r="EA595" s="50"/>
      <c r="EB595" s="50"/>
      <c r="EC595" s="50"/>
      <c r="ED595" s="50"/>
      <c r="EE595" s="50"/>
      <c r="EF595" s="50"/>
      <c r="EG595" s="50"/>
      <c r="EH595" s="50"/>
      <c r="EI595" s="50"/>
      <c r="EJ595" s="50"/>
      <c r="EK595" s="50"/>
      <c r="EL595" s="50"/>
      <c r="EM595" s="50"/>
      <c r="EN595" s="50"/>
      <c r="EO595" s="50"/>
      <c r="EP595" s="50"/>
      <c r="EQ595" s="50"/>
      <c r="ER595" s="48"/>
      <c r="ES595" s="50"/>
    </row>
    <row r="596" spans="1:149" x14ac:dyDescent="0.15">
      <c r="A596" s="44" t="s">
        <v>855</v>
      </c>
      <c r="B596" s="44" t="s">
        <v>381</v>
      </c>
      <c r="C596" s="44" t="s">
        <v>594</v>
      </c>
      <c r="D596">
        <v>0</v>
      </c>
      <c r="E596" s="50">
        <f>[1]集計FORM!E596</f>
        <v>23375</v>
      </c>
      <c r="F596" s="50">
        <f>[1]集計FORM!F596</f>
        <v>708</v>
      </c>
      <c r="G596" s="50">
        <f>[1]集計FORM!L596</f>
        <v>863</v>
      </c>
      <c r="H596" s="50">
        <f>[1]集計FORM!R596</f>
        <v>1022</v>
      </c>
      <c r="I596" s="50">
        <f>[1]集計FORM!X596</f>
        <v>1124</v>
      </c>
      <c r="J596" s="50">
        <f>[1]集計FORM!AD596</f>
        <v>1086</v>
      </c>
      <c r="K596" s="50">
        <f>[1]集計FORM!AJ596</f>
        <v>901</v>
      </c>
      <c r="L596" s="50">
        <f>[1]集計FORM!AP596</f>
        <v>888</v>
      </c>
      <c r="M596" s="50">
        <f>[1]集計FORM!AV596</f>
        <v>1094</v>
      </c>
      <c r="N596" s="50">
        <f>[1]集計FORM!BB596</f>
        <v>1429</v>
      </c>
      <c r="O596" s="50">
        <f>[1]集計FORM!BH596</f>
        <v>1919</v>
      </c>
      <c r="P596" s="50">
        <f>[1]集計FORM!BN596</f>
        <v>1710</v>
      </c>
      <c r="Q596" s="50">
        <f>[1]集計FORM!BT596</f>
        <v>1332</v>
      </c>
      <c r="R596" s="50">
        <f>[1]集計FORM!BZ596</f>
        <v>1146</v>
      </c>
      <c r="S596" s="50">
        <f>[1]集計FORM!CF596</f>
        <v>1421</v>
      </c>
      <c r="T596" s="50">
        <f>[1]集計FORM!CL596</f>
        <v>2136</v>
      </c>
      <c r="U596" s="50">
        <f>[1]集計FORM!CR596</f>
        <v>1862</v>
      </c>
      <c r="V596" s="50">
        <f>[1]集計FORM!CX596</f>
        <v>1435</v>
      </c>
      <c r="W596" s="50">
        <f>[1]集計FORM!DD596</f>
        <v>869</v>
      </c>
      <c r="X596" s="50">
        <f>[1]集計FORM!DJ596</f>
        <v>337</v>
      </c>
      <c r="Y596" s="50">
        <f>[1]集計FORM!DP596</f>
        <v>78</v>
      </c>
      <c r="Z596" s="50">
        <f>[1]集計FORM!DV596</f>
        <v>12</v>
      </c>
      <c r="AA596" s="50">
        <f>[1]集計FORM!EB596</f>
        <v>3</v>
      </c>
      <c r="AB596" s="50">
        <f>[1]集計FORM!EH596</f>
        <v>0</v>
      </c>
      <c r="AC596" s="50">
        <f t="shared" si="9"/>
        <v>15</v>
      </c>
      <c r="AD596" s="50">
        <f>[1]集計FORM!EK596</f>
        <v>2593</v>
      </c>
      <c r="AE596" s="50">
        <f>[1]集計FORM!EL596</f>
        <v>12629</v>
      </c>
      <c r="AF596" s="50">
        <f>[1]集計FORM!EM596</f>
        <v>8153</v>
      </c>
      <c r="AG596" s="50">
        <f>[1]集計FORM!EO596</f>
        <v>11.1</v>
      </c>
      <c r="AH596" s="50">
        <f>[1]集計FORM!EP596</f>
        <v>54</v>
      </c>
      <c r="AI596" s="50">
        <f>[1]集計FORM!EQ596</f>
        <v>34.9</v>
      </c>
      <c r="AJ596" s="48">
        <f>[1]集計FORM!ER596</f>
        <v>49.9</v>
      </c>
      <c r="AK596" s="50">
        <f>[1]集計FORM!ES596</f>
        <v>106</v>
      </c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  <c r="BP596" s="50"/>
      <c r="BQ596" s="50"/>
      <c r="BR596" s="50"/>
      <c r="BS596" s="50"/>
      <c r="BT596" s="50"/>
      <c r="BU596" s="50"/>
      <c r="BV596" s="50"/>
      <c r="BW596" s="50"/>
      <c r="BX596" s="50"/>
      <c r="BY596" s="50"/>
      <c r="BZ596" s="50"/>
      <c r="CA596" s="50"/>
      <c r="CB596" s="50"/>
      <c r="CC596" s="50"/>
      <c r="CD596" s="50"/>
      <c r="CE596" s="50"/>
      <c r="CF596" s="50"/>
      <c r="CG596" s="50"/>
      <c r="CH596" s="50"/>
      <c r="CI596" s="50"/>
      <c r="CJ596" s="50"/>
      <c r="CK596" s="50"/>
      <c r="CL596" s="50"/>
      <c r="CM596" s="50"/>
      <c r="CN596" s="50"/>
      <c r="CO596" s="50"/>
      <c r="CP596" s="50"/>
      <c r="CQ596" s="50"/>
      <c r="CR596" s="50"/>
      <c r="CS596" s="50"/>
      <c r="CT596" s="50"/>
      <c r="CU596" s="50"/>
      <c r="CV596" s="50"/>
      <c r="CW596" s="50"/>
      <c r="CX596" s="50"/>
      <c r="CY596" s="50"/>
      <c r="CZ596" s="50"/>
      <c r="DA596" s="50"/>
      <c r="DB596" s="50"/>
      <c r="DC596" s="50"/>
      <c r="DD596" s="50"/>
      <c r="DE596" s="50"/>
      <c r="DF596" s="50"/>
      <c r="DG596" s="50"/>
      <c r="DH596" s="50"/>
      <c r="DI596" s="50"/>
      <c r="DJ596" s="50"/>
      <c r="DK596" s="50"/>
      <c r="DL596" s="50"/>
      <c r="DM596" s="50"/>
      <c r="DN596" s="50"/>
      <c r="DO596" s="50"/>
      <c r="DP596" s="50"/>
      <c r="DQ596" s="50"/>
      <c r="DR596" s="50"/>
      <c r="DS596" s="50"/>
      <c r="DT596" s="50"/>
      <c r="DU596" s="50"/>
      <c r="DV596" s="50"/>
      <c r="DW596" s="50"/>
      <c r="DX596" s="50"/>
      <c r="DY596" s="50"/>
      <c r="DZ596" s="50"/>
      <c r="EA596" s="50"/>
      <c r="EB596" s="50"/>
      <c r="EC596" s="50"/>
      <c r="ED596" s="50"/>
      <c r="EE596" s="50"/>
      <c r="EF596" s="50"/>
      <c r="EG596" s="50"/>
      <c r="EH596" s="50"/>
      <c r="EI596" s="50"/>
      <c r="EJ596" s="50"/>
      <c r="EK596" s="50"/>
      <c r="EL596" s="50"/>
      <c r="EM596" s="50"/>
      <c r="EN596" s="50"/>
      <c r="EO596" s="50"/>
      <c r="EP596" s="50"/>
      <c r="EQ596" s="50"/>
      <c r="ER596" s="48"/>
      <c r="ES596" s="50"/>
    </row>
    <row r="597" spans="1:149" x14ac:dyDescent="0.15">
      <c r="A597" s="44" t="s">
        <v>855</v>
      </c>
      <c r="B597" s="44" t="s">
        <v>381</v>
      </c>
      <c r="C597" s="44" t="s">
        <v>594</v>
      </c>
      <c r="D597">
        <v>1</v>
      </c>
      <c r="E597" s="50">
        <f>[1]集計FORM!E597</f>
        <v>10699</v>
      </c>
      <c r="F597" s="50">
        <f>[1]集計FORM!F597</f>
        <v>377</v>
      </c>
      <c r="G597" s="50">
        <f>[1]集計FORM!L597</f>
        <v>432</v>
      </c>
      <c r="H597" s="50">
        <f>[1]集計FORM!R597</f>
        <v>522</v>
      </c>
      <c r="I597" s="50">
        <f>[1]集計FORM!X597</f>
        <v>587</v>
      </c>
      <c r="J597" s="50">
        <f>[1]集計FORM!AD597</f>
        <v>518</v>
      </c>
      <c r="K597" s="50">
        <f>[1]集計FORM!AJ597</f>
        <v>426</v>
      </c>
      <c r="L597" s="50">
        <f>[1]集計FORM!AP597</f>
        <v>414</v>
      </c>
      <c r="M597" s="50">
        <f>[1]集計FORM!AV597</f>
        <v>558</v>
      </c>
      <c r="N597" s="50">
        <f>[1]集計FORM!BB597</f>
        <v>668</v>
      </c>
      <c r="O597" s="50">
        <f>[1]集計FORM!BH597</f>
        <v>881</v>
      </c>
      <c r="P597" s="50">
        <f>[1]集計FORM!BN597</f>
        <v>832</v>
      </c>
      <c r="Q597" s="50">
        <f>[1]集計FORM!BT597</f>
        <v>620</v>
      </c>
      <c r="R597" s="50">
        <f>[1]集計FORM!BZ597</f>
        <v>534</v>
      </c>
      <c r="S597" s="50">
        <f>[1]集計FORM!CF597</f>
        <v>618</v>
      </c>
      <c r="T597" s="50">
        <f>[1]集計FORM!CL597</f>
        <v>926</v>
      </c>
      <c r="U597" s="50">
        <f>[1]集計FORM!CR597</f>
        <v>781</v>
      </c>
      <c r="V597" s="50">
        <f>[1]集計FORM!CX597</f>
        <v>572</v>
      </c>
      <c r="W597" s="50">
        <f>[1]集計FORM!DD597</f>
        <v>327</v>
      </c>
      <c r="X597" s="50">
        <f>[1]集計FORM!DJ597</f>
        <v>90</v>
      </c>
      <c r="Y597" s="50">
        <f>[1]集計FORM!DP597</f>
        <v>14</v>
      </c>
      <c r="Z597" s="50">
        <f>[1]集計FORM!DV597</f>
        <v>2</v>
      </c>
      <c r="AA597" s="50">
        <f>[1]集計FORM!EB597</f>
        <v>0</v>
      </c>
      <c r="AB597" s="50">
        <f>[1]集計FORM!EH597</f>
        <v>0</v>
      </c>
      <c r="AC597" s="50">
        <f t="shared" si="9"/>
        <v>2</v>
      </c>
      <c r="AD597" s="50">
        <f>[1]集計FORM!EK597</f>
        <v>1331</v>
      </c>
      <c r="AE597" s="50">
        <f>[1]集計FORM!EL597</f>
        <v>6038</v>
      </c>
      <c r="AF597" s="50">
        <f>[1]集計FORM!EM597</f>
        <v>3330</v>
      </c>
      <c r="AG597" s="50">
        <f>[1]集計FORM!EO597</f>
        <v>12.4</v>
      </c>
      <c r="AH597" s="50">
        <f>[1]集計FORM!EP597</f>
        <v>56.4</v>
      </c>
      <c r="AI597" s="50">
        <f>[1]集計FORM!EQ597</f>
        <v>31.1</v>
      </c>
      <c r="AJ597" s="48">
        <f>[1]集計FORM!ER597</f>
        <v>47.8</v>
      </c>
      <c r="AK597" s="50">
        <f>[1]集計FORM!ES597</f>
        <v>0</v>
      </c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50"/>
      <c r="BN597" s="50"/>
      <c r="BO597" s="50"/>
      <c r="BP597" s="50"/>
      <c r="BQ597" s="50"/>
      <c r="BR597" s="50"/>
      <c r="BS597" s="50"/>
      <c r="BT597" s="50"/>
      <c r="BU597" s="50"/>
      <c r="BV597" s="50"/>
      <c r="BW597" s="50"/>
      <c r="BX597" s="50"/>
      <c r="BY597" s="50"/>
      <c r="BZ597" s="50"/>
      <c r="CA597" s="50"/>
      <c r="CB597" s="50"/>
      <c r="CC597" s="50"/>
      <c r="CD597" s="50"/>
      <c r="CE597" s="50"/>
      <c r="CF597" s="50"/>
      <c r="CG597" s="50"/>
      <c r="CH597" s="50"/>
      <c r="CI597" s="50"/>
      <c r="CJ597" s="50"/>
      <c r="CK597" s="50"/>
      <c r="CL597" s="50"/>
      <c r="CM597" s="50"/>
      <c r="CN597" s="50"/>
      <c r="CO597" s="50"/>
      <c r="CP597" s="50"/>
      <c r="CQ597" s="50"/>
      <c r="CR597" s="50"/>
      <c r="CS597" s="50"/>
      <c r="CT597" s="50"/>
      <c r="CU597" s="50"/>
      <c r="CV597" s="50"/>
      <c r="CW597" s="50"/>
      <c r="CX597" s="50"/>
      <c r="CY597" s="50"/>
      <c r="CZ597" s="50"/>
      <c r="DA597" s="50"/>
      <c r="DB597" s="50"/>
      <c r="DC597" s="50"/>
      <c r="DD597" s="50"/>
      <c r="DE597" s="50"/>
      <c r="DF597" s="50"/>
      <c r="DG597" s="50"/>
      <c r="DH597" s="50"/>
      <c r="DI597" s="50"/>
      <c r="DJ597" s="50"/>
      <c r="DK597" s="50"/>
      <c r="DL597" s="50"/>
      <c r="DM597" s="50"/>
      <c r="DN597" s="50"/>
      <c r="DO597" s="50"/>
      <c r="DP597" s="50"/>
      <c r="DQ597" s="50"/>
      <c r="DR597" s="50"/>
      <c r="DS597" s="50"/>
      <c r="DT597" s="50"/>
      <c r="DU597" s="50"/>
      <c r="DV597" s="50"/>
      <c r="DW597" s="50"/>
      <c r="DX597" s="50"/>
      <c r="DY597" s="50"/>
      <c r="DZ597" s="50"/>
      <c r="EA597" s="50"/>
      <c r="EB597" s="50"/>
      <c r="EC597" s="50"/>
      <c r="ED597" s="50"/>
      <c r="EE597" s="50"/>
      <c r="EF597" s="50"/>
      <c r="EG597" s="50"/>
      <c r="EH597" s="50"/>
      <c r="EI597" s="50"/>
      <c r="EJ597" s="50"/>
      <c r="EK597" s="50"/>
      <c r="EL597" s="50"/>
      <c r="EM597" s="50"/>
      <c r="EN597" s="50"/>
      <c r="EO597" s="50"/>
      <c r="EP597" s="50"/>
      <c r="EQ597" s="50"/>
      <c r="ER597" s="48"/>
      <c r="ES597" s="50"/>
    </row>
    <row r="598" spans="1:149" x14ac:dyDescent="0.15">
      <c r="A598" s="44" t="s">
        <v>855</v>
      </c>
      <c r="B598" s="44" t="s">
        <v>381</v>
      </c>
      <c r="C598" s="44" t="s">
        <v>594</v>
      </c>
      <c r="D598">
        <v>2</v>
      </c>
      <c r="E598" s="50">
        <f>[1]集計FORM!E598</f>
        <v>12676</v>
      </c>
      <c r="F598" s="50">
        <f>[1]集計FORM!F598</f>
        <v>331</v>
      </c>
      <c r="G598" s="50">
        <f>[1]集計FORM!L598</f>
        <v>431</v>
      </c>
      <c r="H598" s="50">
        <f>[1]集計FORM!R598</f>
        <v>500</v>
      </c>
      <c r="I598" s="50">
        <f>[1]集計FORM!X598</f>
        <v>537</v>
      </c>
      <c r="J598" s="50">
        <f>[1]集計FORM!AD598</f>
        <v>568</v>
      </c>
      <c r="K598" s="50">
        <f>[1]集計FORM!AJ598</f>
        <v>475</v>
      </c>
      <c r="L598" s="50">
        <f>[1]集計FORM!AP598</f>
        <v>474</v>
      </c>
      <c r="M598" s="50">
        <f>[1]集計FORM!AV598</f>
        <v>536</v>
      </c>
      <c r="N598" s="50">
        <f>[1]集計FORM!BB598</f>
        <v>761</v>
      </c>
      <c r="O598" s="50">
        <f>[1]集計FORM!BH598</f>
        <v>1038</v>
      </c>
      <c r="P598" s="50">
        <f>[1]集計FORM!BN598</f>
        <v>878</v>
      </c>
      <c r="Q598" s="50">
        <f>[1]集計FORM!BT598</f>
        <v>712</v>
      </c>
      <c r="R598" s="50">
        <f>[1]集計FORM!BZ598</f>
        <v>612</v>
      </c>
      <c r="S598" s="50">
        <f>[1]集計FORM!CF598</f>
        <v>803</v>
      </c>
      <c r="T598" s="50">
        <f>[1]集計FORM!CL598</f>
        <v>1210</v>
      </c>
      <c r="U598" s="50">
        <f>[1]集計FORM!CR598</f>
        <v>1081</v>
      </c>
      <c r="V598" s="50">
        <f>[1]集計FORM!CX598</f>
        <v>863</v>
      </c>
      <c r="W598" s="50">
        <f>[1]集計FORM!DD598</f>
        <v>542</v>
      </c>
      <c r="X598" s="50">
        <f>[1]集計FORM!DJ598</f>
        <v>247</v>
      </c>
      <c r="Y598" s="50">
        <f>[1]集計FORM!DP598</f>
        <v>64</v>
      </c>
      <c r="Z598" s="50">
        <f>[1]集計FORM!DV598</f>
        <v>10</v>
      </c>
      <c r="AA598" s="50">
        <f>[1]集計FORM!EB598</f>
        <v>3</v>
      </c>
      <c r="AB598" s="50">
        <f>[1]集計FORM!EH598</f>
        <v>0</v>
      </c>
      <c r="AC598" s="50">
        <f t="shared" si="9"/>
        <v>13</v>
      </c>
      <c r="AD598" s="50">
        <f>[1]集計FORM!EK598</f>
        <v>1262</v>
      </c>
      <c r="AE598" s="50">
        <f>[1]集計FORM!EL598</f>
        <v>6591</v>
      </c>
      <c r="AF598" s="50">
        <f>[1]集計FORM!EM598</f>
        <v>4823</v>
      </c>
      <c r="AG598" s="50">
        <f>[1]集計FORM!EO598</f>
        <v>10</v>
      </c>
      <c r="AH598" s="50">
        <f>[1]集計FORM!EP598</f>
        <v>52</v>
      </c>
      <c r="AI598" s="50">
        <f>[1]集計FORM!EQ598</f>
        <v>38</v>
      </c>
      <c r="AJ598" s="48">
        <f>[1]集計FORM!ER598</f>
        <v>51.8</v>
      </c>
      <c r="AK598" s="50">
        <f>[1]集計FORM!ES598</f>
        <v>0</v>
      </c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50"/>
      <c r="BN598" s="50"/>
      <c r="BO598" s="50"/>
      <c r="BP598" s="50"/>
      <c r="BQ598" s="50"/>
      <c r="BR598" s="50"/>
      <c r="BS598" s="50"/>
      <c r="BT598" s="50"/>
      <c r="BU598" s="50"/>
      <c r="BV598" s="50"/>
      <c r="BW598" s="50"/>
      <c r="BX598" s="50"/>
      <c r="BY598" s="50"/>
      <c r="BZ598" s="50"/>
      <c r="CA598" s="50"/>
      <c r="CB598" s="50"/>
      <c r="CC598" s="50"/>
      <c r="CD598" s="50"/>
      <c r="CE598" s="50"/>
      <c r="CF598" s="50"/>
      <c r="CG598" s="50"/>
      <c r="CH598" s="50"/>
      <c r="CI598" s="50"/>
      <c r="CJ598" s="50"/>
      <c r="CK598" s="50"/>
      <c r="CL598" s="50"/>
      <c r="CM598" s="50"/>
      <c r="CN598" s="50"/>
      <c r="CO598" s="50"/>
      <c r="CP598" s="50"/>
      <c r="CQ598" s="50"/>
      <c r="CR598" s="50"/>
      <c r="CS598" s="50"/>
      <c r="CT598" s="50"/>
      <c r="CU598" s="50"/>
      <c r="CV598" s="50"/>
      <c r="CW598" s="50"/>
      <c r="CX598" s="50"/>
      <c r="CY598" s="50"/>
      <c r="CZ598" s="50"/>
      <c r="DA598" s="50"/>
      <c r="DB598" s="50"/>
      <c r="DC598" s="50"/>
      <c r="DD598" s="50"/>
      <c r="DE598" s="50"/>
      <c r="DF598" s="50"/>
      <c r="DG598" s="50"/>
      <c r="DH598" s="50"/>
      <c r="DI598" s="50"/>
      <c r="DJ598" s="50"/>
      <c r="DK598" s="50"/>
      <c r="DL598" s="50"/>
      <c r="DM598" s="50"/>
      <c r="DN598" s="50"/>
      <c r="DO598" s="50"/>
      <c r="DP598" s="50"/>
      <c r="DQ598" s="50"/>
      <c r="DR598" s="50"/>
      <c r="DS598" s="50"/>
      <c r="DT598" s="50"/>
      <c r="DU598" s="50"/>
      <c r="DV598" s="50"/>
      <c r="DW598" s="50"/>
      <c r="DX598" s="50"/>
      <c r="DY598" s="50"/>
      <c r="DZ598" s="50"/>
      <c r="EA598" s="50"/>
      <c r="EB598" s="50"/>
      <c r="EC598" s="50"/>
      <c r="ED598" s="50"/>
      <c r="EE598" s="50"/>
      <c r="EF598" s="50"/>
      <c r="EG598" s="50"/>
      <c r="EH598" s="50"/>
      <c r="EI598" s="50"/>
      <c r="EJ598" s="50"/>
      <c r="EK598" s="50"/>
      <c r="EL598" s="50"/>
      <c r="EM598" s="50"/>
      <c r="EN598" s="50"/>
      <c r="EO598" s="50"/>
      <c r="EP598" s="50"/>
      <c r="EQ598" s="50"/>
      <c r="ER598" s="48"/>
      <c r="ES598" s="50"/>
    </row>
    <row r="599" spans="1:149" x14ac:dyDescent="0.15">
      <c r="A599" s="44" t="s">
        <v>856</v>
      </c>
      <c r="B599" s="44" t="s">
        <v>382</v>
      </c>
      <c r="C599" s="44" t="s">
        <v>595</v>
      </c>
      <c r="D599">
        <v>0</v>
      </c>
      <c r="E599" s="50">
        <f>[1]集計FORM!E599</f>
        <v>26940</v>
      </c>
      <c r="F599" s="50">
        <f>[1]集計FORM!F599</f>
        <v>845</v>
      </c>
      <c r="G599" s="50">
        <f>[1]集計FORM!L599</f>
        <v>881</v>
      </c>
      <c r="H599" s="50">
        <f>[1]集計FORM!R599</f>
        <v>1189</v>
      </c>
      <c r="I599" s="50">
        <f>[1]集計FORM!X599</f>
        <v>1314</v>
      </c>
      <c r="J599" s="50">
        <f>[1]集計FORM!AD599</f>
        <v>1338</v>
      </c>
      <c r="K599" s="50">
        <f>[1]集計FORM!AJ599</f>
        <v>1119</v>
      </c>
      <c r="L599" s="50">
        <f>[1]集計FORM!AP599</f>
        <v>1102</v>
      </c>
      <c r="M599" s="50">
        <f>[1]集計FORM!AV599</f>
        <v>1239</v>
      </c>
      <c r="N599" s="50">
        <f>[1]集計FORM!BB599</f>
        <v>1600</v>
      </c>
      <c r="O599" s="50">
        <f>[1]集計FORM!BH599</f>
        <v>2339</v>
      </c>
      <c r="P599" s="50">
        <f>[1]集計FORM!BN599</f>
        <v>2079</v>
      </c>
      <c r="Q599" s="50">
        <f>[1]集計FORM!BT599</f>
        <v>1649</v>
      </c>
      <c r="R599" s="50">
        <f>[1]集計FORM!BZ599</f>
        <v>1383</v>
      </c>
      <c r="S599" s="50">
        <f>[1]集計FORM!CF599</f>
        <v>1783</v>
      </c>
      <c r="T599" s="50">
        <f>[1]集計FORM!CL599</f>
        <v>2646</v>
      </c>
      <c r="U599" s="50">
        <f>[1]集計FORM!CR599</f>
        <v>2048</v>
      </c>
      <c r="V599" s="50">
        <f>[1]集計FORM!CX599</f>
        <v>1322</v>
      </c>
      <c r="W599" s="50">
        <f>[1]集計FORM!DD599</f>
        <v>716</v>
      </c>
      <c r="X599" s="50">
        <f>[1]集計FORM!DJ599</f>
        <v>274</v>
      </c>
      <c r="Y599" s="50">
        <f>[1]集計FORM!DP599</f>
        <v>68</v>
      </c>
      <c r="Z599" s="50">
        <f>[1]集計FORM!DV599</f>
        <v>5</v>
      </c>
      <c r="AA599" s="50">
        <f>[1]集計FORM!EB599</f>
        <v>1</v>
      </c>
      <c r="AB599" s="50">
        <f>[1]集計FORM!EH599</f>
        <v>0</v>
      </c>
      <c r="AC599" s="50">
        <f t="shared" si="9"/>
        <v>6</v>
      </c>
      <c r="AD599" s="50">
        <f>[1]集計FORM!EK599</f>
        <v>2915</v>
      </c>
      <c r="AE599" s="50">
        <f>[1]集計FORM!EL599</f>
        <v>15162</v>
      </c>
      <c r="AF599" s="50">
        <f>[1]集計FORM!EM599</f>
        <v>8863</v>
      </c>
      <c r="AG599" s="50">
        <f>[1]集計FORM!EO599</f>
        <v>10.8</v>
      </c>
      <c r="AH599" s="50">
        <f>[1]集計FORM!EP599</f>
        <v>56.3</v>
      </c>
      <c r="AI599" s="50">
        <f>[1]集計FORM!EQ599</f>
        <v>32.9</v>
      </c>
      <c r="AJ599" s="48">
        <f>[1]集計FORM!ER599</f>
        <v>49</v>
      </c>
      <c r="AK599" s="50">
        <f>[1]集計FORM!ES599</f>
        <v>105</v>
      </c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50"/>
      <c r="BN599" s="50"/>
      <c r="BO599" s="50"/>
      <c r="BP599" s="50"/>
      <c r="BQ599" s="50"/>
      <c r="BR599" s="50"/>
      <c r="BS599" s="50"/>
      <c r="BT599" s="50"/>
      <c r="BU599" s="50"/>
      <c r="BV599" s="50"/>
      <c r="BW599" s="50"/>
      <c r="BX599" s="50"/>
      <c r="BY599" s="50"/>
      <c r="BZ599" s="50"/>
      <c r="CA599" s="50"/>
      <c r="CB599" s="50"/>
      <c r="CC599" s="50"/>
      <c r="CD599" s="50"/>
      <c r="CE599" s="50"/>
      <c r="CF599" s="50"/>
      <c r="CG599" s="50"/>
      <c r="CH599" s="50"/>
      <c r="CI599" s="50"/>
      <c r="CJ599" s="50"/>
      <c r="CK599" s="50"/>
      <c r="CL599" s="50"/>
      <c r="CM599" s="50"/>
      <c r="CN599" s="50"/>
      <c r="CO599" s="50"/>
      <c r="CP599" s="50"/>
      <c r="CQ599" s="50"/>
      <c r="CR599" s="50"/>
      <c r="CS599" s="50"/>
      <c r="CT599" s="50"/>
      <c r="CU599" s="50"/>
      <c r="CV599" s="50"/>
      <c r="CW599" s="50"/>
      <c r="CX599" s="50"/>
      <c r="CY599" s="50"/>
      <c r="CZ599" s="50"/>
      <c r="DA599" s="50"/>
      <c r="DB599" s="50"/>
      <c r="DC599" s="50"/>
      <c r="DD599" s="50"/>
      <c r="DE599" s="50"/>
      <c r="DF599" s="50"/>
      <c r="DG599" s="50"/>
      <c r="DH599" s="50"/>
      <c r="DI599" s="50"/>
      <c r="DJ599" s="50"/>
      <c r="DK599" s="50"/>
      <c r="DL599" s="50"/>
      <c r="DM599" s="50"/>
      <c r="DN599" s="50"/>
      <c r="DO599" s="50"/>
      <c r="DP599" s="50"/>
      <c r="DQ599" s="50"/>
      <c r="DR599" s="50"/>
      <c r="DS599" s="50"/>
      <c r="DT599" s="50"/>
      <c r="DU599" s="50"/>
      <c r="DV599" s="50"/>
      <c r="DW599" s="50"/>
      <c r="DX599" s="50"/>
      <c r="DY599" s="50"/>
      <c r="DZ599" s="50"/>
      <c r="EA599" s="50"/>
      <c r="EB599" s="50"/>
      <c r="EC599" s="50"/>
      <c r="ED599" s="50"/>
      <c r="EE599" s="50"/>
      <c r="EF599" s="50"/>
      <c r="EG599" s="50"/>
      <c r="EH599" s="50"/>
      <c r="EI599" s="50"/>
      <c r="EJ599" s="50"/>
      <c r="EK599" s="50"/>
      <c r="EL599" s="50"/>
      <c r="EM599" s="50"/>
      <c r="EN599" s="50"/>
      <c r="EO599" s="50"/>
      <c r="EP599" s="50"/>
      <c r="EQ599" s="50"/>
      <c r="ER599" s="48"/>
      <c r="ES599" s="50"/>
    </row>
    <row r="600" spans="1:149" x14ac:dyDescent="0.15">
      <c r="A600" s="44" t="s">
        <v>856</v>
      </c>
      <c r="B600" s="44" t="s">
        <v>382</v>
      </c>
      <c r="C600" s="44" t="s">
        <v>595</v>
      </c>
      <c r="D600">
        <v>1</v>
      </c>
      <c r="E600" s="50">
        <f>[1]集計FORM!E600</f>
        <v>12681</v>
      </c>
      <c r="F600" s="50">
        <f>[1]集計FORM!F600</f>
        <v>437</v>
      </c>
      <c r="G600" s="50">
        <f>[1]集計FORM!L600</f>
        <v>460</v>
      </c>
      <c r="H600" s="50">
        <f>[1]集計FORM!R600</f>
        <v>612</v>
      </c>
      <c r="I600" s="50">
        <f>[1]集計FORM!X600</f>
        <v>678</v>
      </c>
      <c r="J600" s="50">
        <f>[1]集計FORM!AD600</f>
        <v>664</v>
      </c>
      <c r="K600" s="50">
        <f>[1]集計FORM!AJ600</f>
        <v>547</v>
      </c>
      <c r="L600" s="50">
        <f>[1]集計FORM!AP600</f>
        <v>557</v>
      </c>
      <c r="M600" s="50">
        <f>[1]集計FORM!AV600</f>
        <v>603</v>
      </c>
      <c r="N600" s="50">
        <f>[1]集計FORM!BB600</f>
        <v>792</v>
      </c>
      <c r="O600" s="50">
        <f>[1]集計FORM!BH600</f>
        <v>1152</v>
      </c>
      <c r="P600" s="50">
        <f>[1]集計FORM!BN600</f>
        <v>1038</v>
      </c>
      <c r="Q600" s="50">
        <f>[1]集計FORM!BT600</f>
        <v>789</v>
      </c>
      <c r="R600" s="50">
        <f>[1]集計FORM!BZ600</f>
        <v>659</v>
      </c>
      <c r="S600" s="50">
        <f>[1]集計FORM!CF600</f>
        <v>796</v>
      </c>
      <c r="T600" s="50">
        <f>[1]集計FORM!CL600</f>
        <v>1168</v>
      </c>
      <c r="U600" s="50">
        <f>[1]集計FORM!CR600</f>
        <v>852</v>
      </c>
      <c r="V600" s="50">
        <f>[1]集計FORM!CX600</f>
        <v>526</v>
      </c>
      <c r="W600" s="50">
        <f>[1]集計FORM!DD600</f>
        <v>265</v>
      </c>
      <c r="X600" s="50">
        <f>[1]集計FORM!DJ600</f>
        <v>75</v>
      </c>
      <c r="Y600" s="50">
        <f>[1]集計FORM!DP600</f>
        <v>10</v>
      </c>
      <c r="Z600" s="50">
        <f>[1]集計FORM!DV600</f>
        <v>1</v>
      </c>
      <c r="AA600" s="50">
        <f>[1]集計FORM!EB600</f>
        <v>0</v>
      </c>
      <c r="AB600" s="50">
        <f>[1]集計FORM!EH600</f>
        <v>0</v>
      </c>
      <c r="AC600" s="50">
        <f t="shared" si="9"/>
        <v>1</v>
      </c>
      <c r="AD600" s="50">
        <f>[1]集計FORM!EK600</f>
        <v>1509</v>
      </c>
      <c r="AE600" s="50">
        <f>[1]集計FORM!EL600</f>
        <v>7479</v>
      </c>
      <c r="AF600" s="50">
        <f>[1]集計FORM!EM600</f>
        <v>3693</v>
      </c>
      <c r="AG600" s="50">
        <f>[1]集計FORM!EO600</f>
        <v>11.9</v>
      </c>
      <c r="AH600" s="50">
        <f>[1]集計FORM!EP600</f>
        <v>59</v>
      </c>
      <c r="AI600" s="50">
        <f>[1]集計FORM!EQ600</f>
        <v>29.1</v>
      </c>
      <c r="AJ600" s="48">
        <f>[1]集計FORM!ER600</f>
        <v>47.1</v>
      </c>
      <c r="AK600" s="50">
        <f>[1]集計FORM!ES600</f>
        <v>0</v>
      </c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50"/>
      <c r="BN600" s="50"/>
      <c r="BO600" s="50"/>
      <c r="BP600" s="50"/>
      <c r="BQ600" s="50"/>
      <c r="BR600" s="50"/>
      <c r="BS600" s="50"/>
      <c r="BT600" s="50"/>
      <c r="BU600" s="50"/>
      <c r="BV600" s="50"/>
      <c r="BW600" s="50"/>
      <c r="BX600" s="50"/>
      <c r="BY600" s="50"/>
      <c r="BZ600" s="50"/>
      <c r="CA600" s="50"/>
      <c r="CB600" s="50"/>
      <c r="CC600" s="50"/>
      <c r="CD600" s="50"/>
      <c r="CE600" s="50"/>
      <c r="CF600" s="50"/>
      <c r="CG600" s="50"/>
      <c r="CH600" s="50"/>
      <c r="CI600" s="50"/>
      <c r="CJ600" s="50"/>
      <c r="CK600" s="50"/>
      <c r="CL600" s="50"/>
      <c r="CM600" s="50"/>
      <c r="CN600" s="50"/>
      <c r="CO600" s="50"/>
      <c r="CP600" s="50"/>
      <c r="CQ600" s="50"/>
      <c r="CR600" s="50"/>
      <c r="CS600" s="50"/>
      <c r="CT600" s="50"/>
      <c r="CU600" s="50"/>
      <c r="CV600" s="50"/>
      <c r="CW600" s="50"/>
      <c r="CX600" s="50"/>
      <c r="CY600" s="50"/>
      <c r="CZ600" s="50"/>
      <c r="DA600" s="50"/>
      <c r="DB600" s="50"/>
      <c r="DC600" s="50"/>
      <c r="DD600" s="50"/>
      <c r="DE600" s="50"/>
      <c r="DF600" s="50"/>
      <c r="DG600" s="50"/>
      <c r="DH600" s="50"/>
      <c r="DI600" s="50"/>
      <c r="DJ600" s="50"/>
      <c r="DK600" s="50"/>
      <c r="DL600" s="50"/>
      <c r="DM600" s="50"/>
      <c r="DN600" s="50"/>
      <c r="DO600" s="50"/>
      <c r="DP600" s="50"/>
      <c r="DQ600" s="50"/>
      <c r="DR600" s="50"/>
      <c r="DS600" s="50"/>
      <c r="DT600" s="50"/>
      <c r="DU600" s="50"/>
      <c r="DV600" s="50"/>
      <c r="DW600" s="50"/>
      <c r="DX600" s="50"/>
      <c r="DY600" s="50"/>
      <c r="DZ600" s="50"/>
      <c r="EA600" s="50"/>
      <c r="EB600" s="50"/>
      <c r="EC600" s="50"/>
      <c r="ED600" s="50"/>
      <c r="EE600" s="50"/>
      <c r="EF600" s="50"/>
      <c r="EG600" s="50"/>
      <c r="EH600" s="50"/>
      <c r="EI600" s="50"/>
      <c r="EJ600" s="50"/>
      <c r="EK600" s="50"/>
      <c r="EL600" s="50"/>
      <c r="EM600" s="50"/>
      <c r="EN600" s="50"/>
      <c r="EO600" s="50"/>
      <c r="EP600" s="50"/>
      <c r="EQ600" s="50"/>
      <c r="ER600" s="48"/>
      <c r="ES600" s="50"/>
    </row>
    <row r="601" spans="1:149" x14ac:dyDescent="0.15">
      <c r="A601" s="44" t="s">
        <v>856</v>
      </c>
      <c r="B601" s="44" t="s">
        <v>382</v>
      </c>
      <c r="C601" s="44" t="s">
        <v>595</v>
      </c>
      <c r="D601">
        <v>2</v>
      </c>
      <c r="E601" s="50">
        <f>[1]集計FORM!E601</f>
        <v>14259</v>
      </c>
      <c r="F601" s="50">
        <f>[1]集計FORM!F601</f>
        <v>408</v>
      </c>
      <c r="G601" s="50">
        <f>[1]集計FORM!L601</f>
        <v>421</v>
      </c>
      <c r="H601" s="50">
        <f>[1]集計FORM!R601</f>
        <v>577</v>
      </c>
      <c r="I601" s="50">
        <f>[1]集計FORM!X601</f>
        <v>636</v>
      </c>
      <c r="J601" s="50">
        <f>[1]集計FORM!AD601</f>
        <v>674</v>
      </c>
      <c r="K601" s="50">
        <f>[1]集計FORM!AJ601</f>
        <v>572</v>
      </c>
      <c r="L601" s="50">
        <f>[1]集計FORM!AP601</f>
        <v>545</v>
      </c>
      <c r="M601" s="50">
        <f>[1]集計FORM!AV601</f>
        <v>636</v>
      </c>
      <c r="N601" s="50">
        <f>[1]集計FORM!BB601</f>
        <v>808</v>
      </c>
      <c r="O601" s="50">
        <f>[1]集計FORM!BH601</f>
        <v>1187</v>
      </c>
      <c r="P601" s="50">
        <f>[1]集計FORM!BN601</f>
        <v>1041</v>
      </c>
      <c r="Q601" s="50">
        <f>[1]集計FORM!BT601</f>
        <v>860</v>
      </c>
      <c r="R601" s="50">
        <f>[1]集計FORM!BZ601</f>
        <v>724</v>
      </c>
      <c r="S601" s="50">
        <f>[1]集計FORM!CF601</f>
        <v>987</v>
      </c>
      <c r="T601" s="50">
        <f>[1]集計FORM!CL601</f>
        <v>1478</v>
      </c>
      <c r="U601" s="50">
        <f>[1]集計FORM!CR601</f>
        <v>1196</v>
      </c>
      <c r="V601" s="50">
        <f>[1]集計FORM!CX601</f>
        <v>796</v>
      </c>
      <c r="W601" s="50">
        <f>[1]集計FORM!DD601</f>
        <v>451</v>
      </c>
      <c r="X601" s="50">
        <f>[1]集計FORM!DJ601</f>
        <v>199</v>
      </c>
      <c r="Y601" s="50">
        <f>[1]集計FORM!DP601</f>
        <v>58</v>
      </c>
      <c r="Z601" s="50">
        <f>[1]集計FORM!DV601</f>
        <v>4</v>
      </c>
      <c r="AA601" s="50">
        <f>[1]集計FORM!EB601</f>
        <v>1</v>
      </c>
      <c r="AB601" s="50">
        <f>[1]集計FORM!EH601</f>
        <v>0</v>
      </c>
      <c r="AC601" s="50">
        <f t="shared" si="9"/>
        <v>5</v>
      </c>
      <c r="AD601" s="50">
        <f>[1]集計FORM!EK601</f>
        <v>1406</v>
      </c>
      <c r="AE601" s="50">
        <f>[1]集計FORM!EL601</f>
        <v>7683</v>
      </c>
      <c r="AF601" s="50">
        <f>[1]集計FORM!EM601</f>
        <v>5170</v>
      </c>
      <c r="AG601" s="50">
        <f>[1]集計FORM!EO601</f>
        <v>9.9</v>
      </c>
      <c r="AH601" s="50">
        <f>[1]集計FORM!EP601</f>
        <v>53.9</v>
      </c>
      <c r="AI601" s="50">
        <f>[1]集計FORM!EQ601</f>
        <v>36.299999999999997</v>
      </c>
      <c r="AJ601" s="48">
        <f>[1]集計FORM!ER601</f>
        <v>50.8</v>
      </c>
      <c r="AK601" s="50">
        <f>[1]集計FORM!ES601</f>
        <v>0</v>
      </c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  <c r="BP601" s="50"/>
      <c r="BQ601" s="50"/>
      <c r="BR601" s="50"/>
      <c r="BS601" s="50"/>
      <c r="BT601" s="50"/>
      <c r="BU601" s="50"/>
      <c r="BV601" s="50"/>
      <c r="BW601" s="50"/>
      <c r="BX601" s="50"/>
      <c r="BY601" s="50"/>
      <c r="BZ601" s="50"/>
      <c r="CA601" s="50"/>
      <c r="CB601" s="50"/>
      <c r="CC601" s="50"/>
      <c r="CD601" s="50"/>
      <c r="CE601" s="50"/>
      <c r="CF601" s="50"/>
      <c r="CG601" s="50"/>
      <c r="CH601" s="50"/>
      <c r="CI601" s="50"/>
      <c r="CJ601" s="50"/>
      <c r="CK601" s="50"/>
      <c r="CL601" s="50"/>
      <c r="CM601" s="50"/>
      <c r="CN601" s="50"/>
      <c r="CO601" s="50"/>
      <c r="CP601" s="50"/>
      <c r="CQ601" s="50"/>
      <c r="CR601" s="50"/>
      <c r="CS601" s="50"/>
      <c r="CT601" s="50"/>
      <c r="CU601" s="50"/>
      <c r="CV601" s="50"/>
      <c r="CW601" s="50"/>
      <c r="CX601" s="50"/>
      <c r="CY601" s="50"/>
      <c r="CZ601" s="50"/>
      <c r="DA601" s="50"/>
      <c r="DB601" s="50"/>
      <c r="DC601" s="50"/>
      <c r="DD601" s="50"/>
      <c r="DE601" s="50"/>
      <c r="DF601" s="50"/>
      <c r="DG601" s="50"/>
      <c r="DH601" s="50"/>
      <c r="DI601" s="50"/>
      <c r="DJ601" s="50"/>
      <c r="DK601" s="50"/>
      <c r="DL601" s="50"/>
      <c r="DM601" s="50"/>
      <c r="DN601" s="50"/>
      <c r="DO601" s="50"/>
      <c r="DP601" s="50"/>
      <c r="DQ601" s="50"/>
      <c r="DR601" s="50"/>
      <c r="DS601" s="50"/>
      <c r="DT601" s="50"/>
      <c r="DU601" s="50"/>
      <c r="DV601" s="50"/>
      <c r="DW601" s="50"/>
      <c r="DX601" s="50"/>
      <c r="DY601" s="50"/>
      <c r="DZ601" s="50"/>
      <c r="EA601" s="50"/>
      <c r="EB601" s="50"/>
      <c r="EC601" s="50"/>
      <c r="ED601" s="50"/>
      <c r="EE601" s="50"/>
      <c r="EF601" s="50"/>
      <c r="EG601" s="50"/>
      <c r="EH601" s="50"/>
      <c r="EI601" s="50"/>
      <c r="EJ601" s="50"/>
      <c r="EK601" s="50"/>
      <c r="EL601" s="50"/>
      <c r="EM601" s="50"/>
      <c r="EN601" s="50"/>
      <c r="EO601" s="50"/>
      <c r="EP601" s="50"/>
      <c r="EQ601" s="50"/>
      <c r="ER601" s="48"/>
      <c r="ES601" s="50"/>
    </row>
    <row r="602" spans="1:149" x14ac:dyDescent="0.15">
      <c r="C602" s="44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50"/>
      <c r="BQ602" s="50"/>
      <c r="BR602" s="50"/>
      <c r="BS602" s="50"/>
      <c r="BT602" s="50"/>
      <c r="BU602" s="50"/>
      <c r="BV602" s="50"/>
      <c r="BW602" s="50"/>
      <c r="BX602" s="50"/>
      <c r="BY602" s="50"/>
      <c r="BZ602" s="50"/>
      <c r="CA602" s="50"/>
      <c r="CB602" s="50"/>
      <c r="CC602" s="50"/>
      <c r="CD602" s="50"/>
      <c r="CE602" s="50"/>
      <c r="CF602" s="50"/>
      <c r="CG602" s="50"/>
      <c r="CH602" s="50"/>
      <c r="CI602" s="50"/>
      <c r="CJ602" s="50"/>
      <c r="CK602" s="50"/>
      <c r="CL602" s="50"/>
      <c r="CM602" s="50"/>
      <c r="CN602" s="50"/>
      <c r="CO602" s="50"/>
      <c r="CP602" s="50"/>
      <c r="CQ602" s="50"/>
      <c r="CR602" s="50"/>
      <c r="CS602" s="50"/>
      <c r="CT602" s="50"/>
      <c r="CU602" s="50"/>
      <c r="CV602" s="50"/>
      <c r="CW602" s="50"/>
      <c r="CX602" s="50"/>
      <c r="CY602" s="50"/>
      <c r="CZ602" s="50"/>
      <c r="DA602" s="50"/>
      <c r="DB602" s="50"/>
      <c r="DC602" s="50"/>
      <c r="DD602" s="50"/>
      <c r="DE602" s="50"/>
      <c r="DF602" s="50"/>
      <c r="DG602" s="50"/>
      <c r="DH602" s="50"/>
      <c r="DI602" s="50"/>
      <c r="DJ602" s="50"/>
      <c r="DK602" s="50"/>
      <c r="DL602" s="50"/>
      <c r="DM602" s="50"/>
      <c r="DN602" s="50"/>
      <c r="DO602" s="50"/>
      <c r="DP602" s="50"/>
      <c r="DQ602" s="50"/>
      <c r="DR602" s="50"/>
      <c r="DS602" s="50"/>
      <c r="DT602" s="50"/>
      <c r="DU602" s="50"/>
      <c r="DV602" s="50"/>
      <c r="DW602" s="50"/>
      <c r="DX602" s="50"/>
      <c r="DY602" s="50"/>
      <c r="DZ602" s="50"/>
      <c r="EA602" s="50"/>
      <c r="EB602" s="50"/>
      <c r="EC602" s="50"/>
      <c r="ED602" s="50"/>
      <c r="EE602" s="50"/>
      <c r="EF602" s="50"/>
      <c r="EG602" s="50"/>
      <c r="EH602" s="50"/>
      <c r="EI602" s="50"/>
      <c r="EJ602" s="50"/>
      <c r="EL602" s="50"/>
    </row>
    <row r="603" spans="1:149" x14ac:dyDescent="0.15">
      <c r="C603" s="44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50"/>
      <c r="BQ603" s="50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  <c r="CE603" s="50"/>
      <c r="CF603" s="50"/>
      <c r="CG603" s="50"/>
      <c r="CH603" s="50"/>
      <c r="CI603" s="50"/>
      <c r="CJ603" s="50"/>
      <c r="CK603" s="50"/>
      <c r="CL603" s="50"/>
      <c r="CM603" s="50"/>
      <c r="CN603" s="50"/>
      <c r="CO603" s="50"/>
      <c r="CP603" s="50"/>
      <c r="CQ603" s="50"/>
      <c r="CR603" s="50"/>
      <c r="CS603" s="50"/>
      <c r="CT603" s="50"/>
      <c r="CU603" s="50"/>
      <c r="CV603" s="50"/>
      <c r="CW603" s="50"/>
      <c r="CX603" s="50"/>
      <c r="CY603" s="50"/>
      <c r="CZ603" s="50"/>
      <c r="DA603" s="50"/>
      <c r="DB603" s="50"/>
      <c r="DC603" s="50"/>
      <c r="DD603" s="50"/>
      <c r="DE603" s="50"/>
      <c r="DF603" s="50"/>
      <c r="DG603" s="50"/>
      <c r="DH603" s="50"/>
      <c r="DI603" s="50"/>
      <c r="DJ603" s="50"/>
      <c r="DK603" s="50"/>
      <c r="DL603" s="50"/>
      <c r="DM603" s="50"/>
      <c r="DN603" s="50"/>
      <c r="DO603" s="50"/>
      <c r="DP603" s="50"/>
      <c r="DQ603" s="50"/>
      <c r="DR603" s="50"/>
      <c r="DS603" s="50"/>
      <c r="DT603" s="50"/>
      <c r="DU603" s="50"/>
      <c r="DV603" s="50"/>
      <c r="DW603" s="50"/>
      <c r="DX603" s="50"/>
      <c r="DY603" s="50"/>
      <c r="DZ603" s="50"/>
      <c r="EA603" s="50"/>
      <c r="EB603" s="50"/>
      <c r="EC603" s="50"/>
      <c r="ED603" s="50"/>
      <c r="EE603" s="50"/>
      <c r="EF603" s="50"/>
      <c r="EG603" s="50"/>
      <c r="EH603" s="50"/>
      <c r="EI603" s="50"/>
      <c r="EJ603" s="50"/>
      <c r="EL603" s="50"/>
    </row>
    <row r="604" spans="1:149" x14ac:dyDescent="0.15">
      <c r="C604" s="44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  <c r="CM604" s="50"/>
      <c r="CN604" s="50"/>
      <c r="CO604" s="50"/>
      <c r="CP604" s="50"/>
      <c r="CQ604" s="50"/>
      <c r="CR604" s="50"/>
      <c r="CS604" s="50"/>
      <c r="CT604" s="50"/>
      <c r="CU604" s="50"/>
      <c r="CV604" s="50"/>
      <c r="CW604" s="50"/>
      <c r="CX604" s="50"/>
      <c r="CY604" s="50"/>
      <c r="CZ604" s="50"/>
      <c r="DA604" s="50"/>
      <c r="DB604" s="50"/>
      <c r="DC604" s="50"/>
      <c r="DD604" s="50"/>
      <c r="DE604" s="50"/>
      <c r="DF604" s="50"/>
      <c r="DG604" s="50"/>
      <c r="DH604" s="50"/>
      <c r="DI604" s="50"/>
      <c r="DJ604" s="50"/>
      <c r="DK604" s="50"/>
      <c r="DL604" s="50"/>
      <c r="DM604" s="50"/>
      <c r="DN604" s="50"/>
      <c r="DO604" s="50"/>
      <c r="DP604" s="50"/>
      <c r="DQ604" s="50"/>
      <c r="DR604" s="50"/>
      <c r="DS604" s="50"/>
      <c r="DT604" s="50"/>
      <c r="DU604" s="50"/>
      <c r="DV604" s="50"/>
      <c r="DW604" s="50"/>
      <c r="DX604" s="50"/>
      <c r="DY604" s="50"/>
      <c r="DZ604" s="50"/>
      <c r="EA604" s="50"/>
      <c r="EB604" s="50"/>
      <c r="EC604" s="50"/>
      <c r="ED604" s="50"/>
      <c r="EE604" s="50"/>
      <c r="EF604" s="50"/>
      <c r="EG604" s="50"/>
      <c r="EH604" s="50"/>
      <c r="EI604" s="50"/>
      <c r="EJ604" s="50"/>
      <c r="EL604" s="50"/>
    </row>
    <row r="605" spans="1:149" x14ac:dyDescent="0.15">
      <c r="C605" s="44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50"/>
      <c r="BQ605" s="50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  <c r="CE605" s="50"/>
      <c r="CF605" s="50"/>
      <c r="CG605" s="50"/>
      <c r="CH605" s="50"/>
      <c r="CI605" s="50"/>
      <c r="CJ605" s="50"/>
      <c r="CK605" s="50"/>
      <c r="CL605" s="50"/>
      <c r="CM605" s="50"/>
      <c r="CN605" s="50"/>
      <c r="CO605" s="50"/>
      <c r="CP605" s="50"/>
      <c r="CQ605" s="50"/>
      <c r="CR605" s="50"/>
      <c r="CS605" s="50"/>
      <c r="CT605" s="50"/>
      <c r="CU605" s="50"/>
      <c r="CV605" s="50"/>
      <c r="CW605" s="50"/>
      <c r="CX605" s="50"/>
      <c r="CY605" s="50"/>
      <c r="CZ605" s="50"/>
      <c r="DA605" s="50"/>
      <c r="DB605" s="50"/>
      <c r="DC605" s="50"/>
      <c r="DD605" s="50"/>
      <c r="DE605" s="50"/>
      <c r="DF605" s="50"/>
      <c r="DG605" s="50"/>
      <c r="DH605" s="50"/>
      <c r="DI605" s="50"/>
      <c r="DJ605" s="50"/>
      <c r="DK605" s="50"/>
      <c r="DL605" s="50"/>
      <c r="DM605" s="50"/>
      <c r="DN605" s="50"/>
      <c r="DO605" s="50"/>
      <c r="DP605" s="50"/>
      <c r="DQ605" s="50"/>
      <c r="DR605" s="50"/>
      <c r="DS605" s="50"/>
      <c r="DT605" s="50"/>
      <c r="DU605" s="50"/>
      <c r="DV605" s="50"/>
      <c r="DW605" s="50"/>
      <c r="DX605" s="50"/>
      <c r="DY605" s="50"/>
      <c r="DZ605" s="50"/>
      <c r="EA605" s="50"/>
      <c r="EB605" s="50"/>
      <c r="EC605" s="50"/>
      <c r="ED605" s="50"/>
      <c r="EE605" s="50"/>
      <c r="EF605" s="50"/>
      <c r="EG605" s="50"/>
      <c r="EH605" s="50"/>
      <c r="EI605" s="50"/>
      <c r="EJ605" s="50"/>
      <c r="EL605" s="50"/>
    </row>
    <row r="606" spans="1:149" x14ac:dyDescent="0.15">
      <c r="C606" s="44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50"/>
      <c r="BQ606" s="50"/>
      <c r="BR606" s="50"/>
      <c r="BS606" s="50"/>
      <c r="BT606" s="50"/>
      <c r="BU606" s="50"/>
      <c r="BV606" s="50"/>
      <c r="BW606" s="50"/>
      <c r="BX606" s="50"/>
      <c r="BY606" s="50"/>
      <c r="BZ606" s="50"/>
      <c r="CA606" s="50"/>
      <c r="CB606" s="50"/>
      <c r="CC606" s="50"/>
      <c r="CD606" s="50"/>
      <c r="CE606" s="50"/>
      <c r="CF606" s="50"/>
      <c r="CG606" s="50"/>
      <c r="CH606" s="50"/>
      <c r="CI606" s="50"/>
      <c r="CJ606" s="50"/>
      <c r="CK606" s="50"/>
      <c r="CL606" s="50"/>
      <c r="CM606" s="50"/>
      <c r="CN606" s="50"/>
      <c r="CO606" s="50"/>
      <c r="CP606" s="50"/>
      <c r="CQ606" s="50"/>
      <c r="CR606" s="50"/>
      <c r="CS606" s="50"/>
      <c r="CT606" s="50"/>
      <c r="CU606" s="50"/>
      <c r="CV606" s="50"/>
      <c r="CW606" s="50"/>
      <c r="CX606" s="50"/>
      <c r="CY606" s="50"/>
      <c r="CZ606" s="50"/>
      <c r="DA606" s="50"/>
      <c r="DB606" s="50"/>
      <c r="DC606" s="50"/>
      <c r="DD606" s="50"/>
      <c r="DE606" s="50"/>
      <c r="DF606" s="50"/>
      <c r="DG606" s="50"/>
      <c r="DH606" s="50"/>
      <c r="DI606" s="50"/>
      <c r="DJ606" s="50"/>
      <c r="DK606" s="50"/>
      <c r="DL606" s="50"/>
      <c r="DM606" s="50"/>
      <c r="DN606" s="50"/>
      <c r="DO606" s="50"/>
      <c r="DP606" s="50"/>
      <c r="DQ606" s="50"/>
      <c r="DR606" s="50"/>
      <c r="DS606" s="50"/>
      <c r="DT606" s="50"/>
      <c r="DU606" s="50"/>
      <c r="DV606" s="50"/>
      <c r="DW606" s="50"/>
      <c r="DX606" s="50"/>
      <c r="DY606" s="50"/>
      <c r="DZ606" s="50"/>
      <c r="EA606" s="50"/>
      <c r="EB606" s="50"/>
      <c r="EC606" s="50"/>
      <c r="ED606" s="50"/>
      <c r="EE606" s="50"/>
      <c r="EF606" s="50"/>
      <c r="EG606" s="50"/>
      <c r="EH606" s="50"/>
      <c r="EI606" s="50"/>
      <c r="EJ606" s="50"/>
      <c r="EL606" s="50"/>
    </row>
    <row r="607" spans="1:149" x14ac:dyDescent="0.15">
      <c r="C607" s="44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  <c r="BP607" s="50"/>
      <c r="BQ607" s="50"/>
      <c r="BR607" s="50"/>
      <c r="BS607" s="50"/>
      <c r="BT607" s="50"/>
      <c r="BU607" s="50"/>
      <c r="BV607" s="50"/>
      <c r="BW607" s="50"/>
      <c r="BX607" s="50"/>
      <c r="BY607" s="50"/>
      <c r="BZ607" s="50"/>
      <c r="CA607" s="50"/>
      <c r="CB607" s="50"/>
      <c r="CC607" s="50"/>
      <c r="CD607" s="50"/>
      <c r="CE607" s="50"/>
      <c r="CF607" s="50"/>
      <c r="CG607" s="50"/>
      <c r="CH607" s="50"/>
      <c r="CI607" s="50"/>
      <c r="CJ607" s="50"/>
      <c r="CK607" s="50"/>
      <c r="CL607" s="50"/>
      <c r="CM607" s="50"/>
      <c r="CN607" s="50"/>
      <c r="CO607" s="50"/>
      <c r="CP607" s="50"/>
      <c r="CQ607" s="50"/>
      <c r="CR607" s="50"/>
      <c r="CS607" s="50"/>
      <c r="CT607" s="50"/>
      <c r="CU607" s="50"/>
      <c r="CV607" s="50"/>
      <c r="CW607" s="50"/>
      <c r="CX607" s="50"/>
      <c r="CY607" s="50"/>
      <c r="CZ607" s="50"/>
      <c r="DA607" s="50"/>
      <c r="DB607" s="50"/>
      <c r="DC607" s="50"/>
      <c r="DD607" s="50"/>
      <c r="DE607" s="50"/>
      <c r="DF607" s="50"/>
      <c r="DG607" s="50"/>
      <c r="DH607" s="50"/>
      <c r="DI607" s="50"/>
      <c r="DJ607" s="50"/>
      <c r="DK607" s="50"/>
      <c r="DL607" s="50"/>
      <c r="DM607" s="50"/>
      <c r="DN607" s="50"/>
      <c r="DO607" s="50"/>
      <c r="DP607" s="50"/>
      <c r="DQ607" s="50"/>
      <c r="DR607" s="50"/>
      <c r="DS607" s="50"/>
      <c r="DT607" s="50"/>
      <c r="DU607" s="50"/>
      <c r="DV607" s="50"/>
      <c r="DW607" s="50"/>
      <c r="DX607" s="50"/>
      <c r="DY607" s="50"/>
      <c r="DZ607" s="50"/>
      <c r="EA607" s="50"/>
      <c r="EB607" s="50"/>
      <c r="EC607" s="50"/>
      <c r="ED607" s="50"/>
      <c r="EE607" s="50"/>
      <c r="EF607" s="50"/>
      <c r="EG607" s="50"/>
      <c r="EH607" s="50"/>
      <c r="EI607" s="50"/>
      <c r="EJ607" s="50"/>
      <c r="EL607" s="50"/>
    </row>
    <row r="608" spans="1:149" x14ac:dyDescent="0.15">
      <c r="C608" s="44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  <c r="BP608" s="50"/>
      <c r="BQ608" s="50"/>
      <c r="BR608" s="50"/>
      <c r="BS608" s="50"/>
      <c r="BT608" s="50"/>
      <c r="BU608" s="50"/>
      <c r="BV608" s="50"/>
      <c r="BW608" s="50"/>
      <c r="BX608" s="50"/>
      <c r="BY608" s="50"/>
      <c r="BZ608" s="50"/>
      <c r="CA608" s="50"/>
      <c r="CB608" s="50"/>
      <c r="CC608" s="50"/>
      <c r="CD608" s="50"/>
      <c r="CE608" s="50"/>
      <c r="CF608" s="50"/>
      <c r="CG608" s="50"/>
      <c r="CH608" s="50"/>
      <c r="CI608" s="50"/>
      <c r="CJ608" s="50"/>
      <c r="CK608" s="50"/>
      <c r="CL608" s="50"/>
      <c r="CM608" s="50"/>
      <c r="CN608" s="50"/>
      <c r="CO608" s="50"/>
      <c r="CP608" s="50"/>
      <c r="CQ608" s="50"/>
      <c r="CR608" s="50"/>
      <c r="CS608" s="50"/>
      <c r="CT608" s="50"/>
      <c r="CU608" s="50"/>
      <c r="CV608" s="50"/>
      <c r="CW608" s="50"/>
      <c r="CX608" s="50"/>
      <c r="CY608" s="50"/>
      <c r="CZ608" s="50"/>
      <c r="DA608" s="50"/>
      <c r="DB608" s="50"/>
      <c r="DC608" s="50"/>
      <c r="DD608" s="50"/>
      <c r="DE608" s="50"/>
      <c r="DF608" s="50"/>
      <c r="DG608" s="50"/>
      <c r="DH608" s="50"/>
      <c r="DI608" s="50"/>
      <c r="DJ608" s="50"/>
      <c r="DK608" s="50"/>
      <c r="DL608" s="50"/>
      <c r="DM608" s="50"/>
      <c r="DN608" s="50"/>
      <c r="DO608" s="50"/>
      <c r="DP608" s="50"/>
      <c r="DQ608" s="50"/>
      <c r="DR608" s="50"/>
      <c r="DS608" s="50"/>
      <c r="DT608" s="50"/>
      <c r="DU608" s="50"/>
      <c r="DV608" s="50"/>
      <c r="DW608" s="50"/>
      <c r="DX608" s="50"/>
      <c r="DY608" s="50"/>
      <c r="DZ608" s="50"/>
      <c r="EA608" s="50"/>
      <c r="EB608" s="50"/>
      <c r="EC608" s="50"/>
      <c r="ED608" s="50"/>
      <c r="EE608" s="50"/>
      <c r="EF608" s="50"/>
      <c r="EG608" s="50"/>
      <c r="EH608" s="50"/>
      <c r="EI608" s="50"/>
      <c r="EJ608" s="50"/>
      <c r="EL608" s="50"/>
    </row>
    <row r="609" spans="3:142" x14ac:dyDescent="0.15">
      <c r="C609" s="44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  <c r="BP609" s="50"/>
      <c r="BQ609" s="50"/>
      <c r="BR609" s="50"/>
      <c r="BS609" s="50"/>
      <c r="BT609" s="50"/>
      <c r="BU609" s="50"/>
      <c r="BV609" s="50"/>
      <c r="BW609" s="50"/>
      <c r="BX609" s="50"/>
      <c r="BY609" s="50"/>
      <c r="BZ609" s="50"/>
      <c r="CA609" s="50"/>
      <c r="CB609" s="50"/>
      <c r="CC609" s="50"/>
      <c r="CD609" s="50"/>
      <c r="CE609" s="50"/>
      <c r="CF609" s="50"/>
      <c r="CG609" s="50"/>
      <c r="CH609" s="50"/>
      <c r="CI609" s="50"/>
      <c r="CJ609" s="50"/>
      <c r="CK609" s="50"/>
      <c r="CL609" s="50"/>
      <c r="CM609" s="50"/>
      <c r="CN609" s="50"/>
      <c r="CO609" s="50"/>
      <c r="CP609" s="50"/>
      <c r="CQ609" s="50"/>
      <c r="CR609" s="50"/>
      <c r="CS609" s="50"/>
      <c r="CT609" s="50"/>
      <c r="CU609" s="50"/>
      <c r="CV609" s="50"/>
      <c r="CW609" s="50"/>
      <c r="CX609" s="50"/>
      <c r="CY609" s="50"/>
      <c r="CZ609" s="50"/>
      <c r="DA609" s="50"/>
      <c r="DB609" s="50"/>
      <c r="DC609" s="50"/>
      <c r="DD609" s="50"/>
      <c r="DE609" s="50"/>
      <c r="DF609" s="50"/>
      <c r="DG609" s="50"/>
      <c r="DH609" s="50"/>
      <c r="DI609" s="50"/>
      <c r="DJ609" s="50"/>
      <c r="DK609" s="50"/>
      <c r="DL609" s="50"/>
      <c r="DM609" s="50"/>
      <c r="DN609" s="50"/>
      <c r="DO609" s="50"/>
      <c r="DP609" s="50"/>
      <c r="DQ609" s="50"/>
      <c r="DR609" s="50"/>
      <c r="DS609" s="50"/>
      <c r="DT609" s="50"/>
      <c r="DU609" s="50"/>
      <c r="DV609" s="50"/>
      <c r="DW609" s="50"/>
      <c r="DX609" s="50"/>
      <c r="DY609" s="50"/>
      <c r="DZ609" s="50"/>
      <c r="EA609" s="50"/>
      <c r="EB609" s="50"/>
      <c r="EC609" s="50"/>
      <c r="ED609" s="50"/>
      <c r="EE609" s="50"/>
      <c r="EF609" s="50"/>
      <c r="EG609" s="50"/>
      <c r="EH609" s="50"/>
      <c r="EI609" s="50"/>
      <c r="EJ609" s="50"/>
      <c r="EL609" s="50"/>
    </row>
    <row r="610" spans="3:142" x14ac:dyDescent="0.15">
      <c r="C610" s="44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  <c r="BP610" s="50"/>
      <c r="BQ610" s="50"/>
      <c r="BR610" s="50"/>
      <c r="BS610" s="50"/>
      <c r="BT610" s="50"/>
      <c r="BU610" s="50"/>
      <c r="BV610" s="50"/>
      <c r="BW610" s="50"/>
      <c r="BX610" s="50"/>
      <c r="BY610" s="50"/>
      <c r="BZ610" s="50"/>
      <c r="CA610" s="50"/>
      <c r="CB610" s="50"/>
      <c r="CC610" s="50"/>
      <c r="CD610" s="50"/>
      <c r="CE610" s="50"/>
      <c r="CF610" s="50"/>
      <c r="CG610" s="50"/>
      <c r="CH610" s="50"/>
      <c r="CI610" s="50"/>
      <c r="CJ610" s="50"/>
      <c r="CK610" s="50"/>
      <c r="CL610" s="50"/>
      <c r="CM610" s="50"/>
      <c r="CN610" s="50"/>
      <c r="CO610" s="50"/>
      <c r="CP610" s="50"/>
      <c r="CQ610" s="50"/>
      <c r="CR610" s="50"/>
      <c r="CS610" s="50"/>
      <c r="CT610" s="50"/>
      <c r="CU610" s="50"/>
      <c r="CV610" s="50"/>
      <c r="CW610" s="50"/>
      <c r="CX610" s="50"/>
      <c r="CY610" s="50"/>
      <c r="CZ610" s="50"/>
      <c r="DA610" s="50"/>
      <c r="DB610" s="50"/>
      <c r="DC610" s="50"/>
      <c r="DD610" s="50"/>
      <c r="DE610" s="50"/>
      <c r="DF610" s="50"/>
      <c r="DG610" s="50"/>
      <c r="DH610" s="50"/>
      <c r="DI610" s="50"/>
      <c r="DJ610" s="50"/>
      <c r="DK610" s="50"/>
      <c r="DL610" s="50"/>
      <c r="DM610" s="50"/>
      <c r="DN610" s="50"/>
      <c r="DO610" s="50"/>
      <c r="DP610" s="50"/>
      <c r="DQ610" s="50"/>
      <c r="DR610" s="50"/>
      <c r="DS610" s="50"/>
      <c r="DT610" s="50"/>
      <c r="DU610" s="50"/>
      <c r="DV610" s="50"/>
      <c r="DW610" s="50"/>
      <c r="DX610" s="50"/>
      <c r="DY610" s="50"/>
      <c r="DZ610" s="50"/>
      <c r="EA610" s="50"/>
      <c r="EB610" s="50"/>
      <c r="EC610" s="50"/>
      <c r="ED610" s="50"/>
      <c r="EE610" s="50"/>
      <c r="EF610" s="50"/>
      <c r="EG610" s="50"/>
      <c r="EH610" s="50"/>
      <c r="EI610" s="50"/>
      <c r="EJ610" s="50"/>
      <c r="EL610" s="50"/>
    </row>
    <row r="611" spans="3:142" x14ac:dyDescent="0.15">
      <c r="C611" s="44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50"/>
      <c r="BQ611" s="50"/>
      <c r="BR611" s="50"/>
      <c r="BS611" s="50"/>
      <c r="BT611" s="50"/>
      <c r="BU611" s="50"/>
      <c r="BV611" s="50"/>
      <c r="BW611" s="50"/>
      <c r="BX611" s="50"/>
      <c r="BY611" s="50"/>
      <c r="BZ611" s="50"/>
      <c r="CA611" s="50"/>
      <c r="CB611" s="50"/>
      <c r="CC611" s="50"/>
      <c r="CD611" s="50"/>
      <c r="CE611" s="50"/>
      <c r="CF611" s="50"/>
      <c r="CG611" s="50"/>
      <c r="CH611" s="50"/>
      <c r="CI611" s="50"/>
      <c r="CJ611" s="50"/>
      <c r="CK611" s="50"/>
      <c r="CL611" s="50"/>
      <c r="CM611" s="50"/>
      <c r="CN611" s="50"/>
      <c r="CO611" s="50"/>
      <c r="CP611" s="50"/>
      <c r="CQ611" s="50"/>
      <c r="CR611" s="50"/>
      <c r="CS611" s="50"/>
      <c r="CT611" s="50"/>
      <c r="CU611" s="50"/>
      <c r="CV611" s="50"/>
      <c r="CW611" s="50"/>
      <c r="CX611" s="50"/>
      <c r="CY611" s="50"/>
      <c r="CZ611" s="50"/>
      <c r="DA611" s="50"/>
      <c r="DB611" s="50"/>
      <c r="DC611" s="50"/>
      <c r="DD611" s="50"/>
      <c r="DE611" s="50"/>
      <c r="DF611" s="50"/>
      <c r="DG611" s="50"/>
      <c r="DH611" s="50"/>
      <c r="DI611" s="50"/>
      <c r="DJ611" s="50"/>
      <c r="DK611" s="50"/>
      <c r="DL611" s="50"/>
      <c r="DM611" s="50"/>
      <c r="DN611" s="50"/>
      <c r="DO611" s="50"/>
      <c r="DP611" s="50"/>
      <c r="DQ611" s="50"/>
      <c r="DR611" s="50"/>
      <c r="DS611" s="50"/>
      <c r="DT611" s="50"/>
      <c r="DU611" s="50"/>
      <c r="DV611" s="50"/>
      <c r="DW611" s="50"/>
      <c r="DX611" s="50"/>
      <c r="DY611" s="50"/>
      <c r="DZ611" s="50"/>
      <c r="EA611" s="50"/>
      <c r="EB611" s="50"/>
      <c r="EC611" s="50"/>
      <c r="ED611" s="50"/>
      <c r="EE611" s="50"/>
      <c r="EF611" s="50"/>
      <c r="EG611" s="50"/>
      <c r="EH611" s="50"/>
      <c r="EI611" s="50"/>
      <c r="EJ611" s="50"/>
      <c r="EL611" s="50"/>
    </row>
    <row r="612" spans="3:142" x14ac:dyDescent="0.15">
      <c r="C612" s="44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50"/>
      <c r="BN612" s="50"/>
      <c r="BO612" s="50"/>
      <c r="BP612" s="50"/>
      <c r="BQ612" s="50"/>
      <c r="BR612" s="50"/>
      <c r="BS612" s="50"/>
      <c r="BT612" s="50"/>
      <c r="BU612" s="50"/>
      <c r="BV612" s="50"/>
      <c r="BW612" s="50"/>
      <c r="BX612" s="50"/>
      <c r="BY612" s="50"/>
      <c r="BZ612" s="50"/>
      <c r="CA612" s="50"/>
      <c r="CB612" s="50"/>
      <c r="CC612" s="50"/>
      <c r="CD612" s="50"/>
      <c r="CE612" s="50"/>
      <c r="CF612" s="50"/>
      <c r="CG612" s="50"/>
      <c r="CH612" s="50"/>
      <c r="CI612" s="50"/>
      <c r="CJ612" s="50"/>
      <c r="CK612" s="50"/>
      <c r="CL612" s="50"/>
      <c r="CM612" s="50"/>
      <c r="CN612" s="50"/>
      <c r="CO612" s="50"/>
      <c r="CP612" s="50"/>
      <c r="CQ612" s="50"/>
      <c r="CR612" s="50"/>
      <c r="CS612" s="50"/>
      <c r="CT612" s="50"/>
      <c r="CU612" s="50"/>
      <c r="CV612" s="50"/>
      <c r="CW612" s="50"/>
      <c r="CX612" s="50"/>
      <c r="CY612" s="50"/>
      <c r="CZ612" s="50"/>
      <c r="DA612" s="50"/>
      <c r="DB612" s="50"/>
      <c r="DC612" s="50"/>
      <c r="DD612" s="50"/>
      <c r="DE612" s="50"/>
      <c r="DF612" s="50"/>
      <c r="DG612" s="50"/>
      <c r="DH612" s="50"/>
      <c r="DI612" s="50"/>
      <c r="DJ612" s="50"/>
      <c r="DK612" s="50"/>
      <c r="DL612" s="50"/>
      <c r="DM612" s="50"/>
      <c r="DN612" s="50"/>
      <c r="DO612" s="50"/>
      <c r="DP612" s="50"/>
      <c r="DQ612" s="50"/>
      <c r="DR612" s="50"/>
      <c r="DS612" s="50"/>
      <c r="DT612" s="50"/>
      <c r="DU612" s="50"/>
      <c r="DV612" s="50"/>
      <c r="DW612" s="50"/>
      <c r="DX612" s="50"/>
      <c r="DY612" s="50"/>
      <c r="DZ612" s="50"/>
      <c r="EA612" s="50"/>
      <c r="EB612" s="50"/>
      <c r="EC612" s="50"/>
      <c r="ED612" s="50"/>
      <c r="EE612" s="50"/>
      <c r="EF612" s="50"/>
      <c r="EG612" s="50"/>
      <c r="EH612" s="50"/>
      <c r="EI612" s="50"/>
      <c r="EJ612" s="50"/>
      <c r="EL612" s="50"/>
    </row>
    <row r="613" spans="3:142" x14ac:dyDescent="0.15">
      <c r="C613" s="44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50"/>
      <c r="BN613" s="50"/>
      <c r="BO613" s="50"/>
      <c r="BP613" s="50"/>
      <c r="BQ613" s="50"/>
      <c r="BR613" s="50"/>
      <c r="BS613" s="50"/>
      <c r="BT613" s="50"/>
      <c r="BU613" s="50"/>
      <c r="BV613" s="50"/>
      <c r="BW613" s="50"/>
      <c r="BX613" s="50"/>
      <c r="BY613" s="50"/>
      <c r="BZ613" s="50"/>
      <c r="CA613" s="50"/>
      <c r="CB613" s="50"/>
      <c r="CC613" s="50"/>
      <c r="CD613" s="50"/>
      <c r="CE613" s="50"/>
      <c r="CF613" s="50"/>
      <c r="CG613" s="50"/>
      <c r="CH613" s="50"/>
      <c r="CI613" s="50"/>
      <c r="CJ613" s="50"/>
      <c r="CK613" s="50"/>
      <c r="CL613" s="50"/>
      <c r="CM613" s="50"/>
      <c r="CN613" s="50"/>
      <c r="CO613" s="50"/>
      <c r="CP613" s="50"/>
      <c r="CQ613" s="50"/>
      <c r="CR613" s="50"/>
      <c r="CS613" s="50"/>
      <c r="CT613" s="50"/>
      <c r="CU613" s="50"/>
      <c r="CV613" s="50"/>
      <c r="CW613" s="50"/>
      <c r="CX613" s="50"/>
      <c r="CY613" s="50"/>
      <c r="CZ613" s="50"/>
      <c r="DA613" s="50"/>
      <c r="DB613" s="50"/>
      <c r="DC613" s="50"/>
      <c r="DD613" s="50"/>
      <c r="DE613" s="50"/>
      <c r="DF613" s="50"/>
      <c r="DG613" s="50"/>
      <c r="DH613" s="50"/>
      <c r="DI613" s="50"/>
      <c r="DJ613" s="50"/>
      <c r="DK613" s="50"/>
      <c r="DL613" s="50"/>
      <c r="DM613" s="50"/>
      <c r="DN613" s="50"/>
      <c r="DO613" s="50"/>
      <c r="DP613" s="50"/>
      <c r="DQ613" s="50"/>
      <c r="DR613" s="50"/>
      <c r="DS613" s="50"/>
      <c r="DT613" s="50"/>
      <c r="DU613" s="50"/>
      <c r="DV613" s="50"/>
      <c r="DW613" s="50"/>
      <c r="DX613" s="50"/>
      <c r="DY613" s="50"/>
      <c r="DZ613" s="50"/>
      <c r="EA613" s="50"/>
      <c r="EB613" s="50"/>
      <c r="EC613" s="50"/>
      <c r="ED613" s="50"/>
      <c r="EE613" s="50"/>
      <c r="EF613" s="50"/>
      <c r="EG613" s="50"/>
      <c r="EH613" s="50"/>
      <c r="EI613" s="50"/>
      <c r="EJ613" s="50"/>
      <c r="EL613" s="50"/>
    </row>
    <row r="614" spans="3:142" x14ac:dyDescent="0.15">
      <c r="C614" s="44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  <c r="BP614" s="50"/>
      <c r="BQ614" s="50"/>
      <c r="BR614" s="50"/>
      <c r="BS614" s="50"/>
      <c r="BT614" s="50"/>
      <c r="BU614" s="50"/>
      <c r="BV614" s="50"/>
      <c r="BW614" s="50"/>
      <c r="BX614" s="50"/>
      <c r="BY614" s="50"/>
      <c r="BZ614" s="50"/>
      <c r="CA614" s="50"/>
      <c r="CB614" s="50"/>
      <c r="CC614" s="50"/>
      <c r="CD614" s="50"/>
      <c r="CE614" s="50"/>
      <c r="CF614" s="50"/>
      <c r="CG614" s="50"/>
      <c r="CH614" s="50"/>
      <c r="CI614" s="50"/>
      <c r="CJ614" s="50"/>
      <c r="CK614" s="50"/>
      <c r="CL614" s="50"/>
      <c r="CM614" s="50"/>
      <c r="CN614" s="50"/>
      <c r="CO614" s="50"/>
      <c r="CP614" s="50"/>
      <c r="CQ614" s="50"/>
      <c r="CR614" s="50"/>
      <c r="CS614" s="50"/>
      <c r="CT614" s="50"/>
      <c r="CU614" s="50"/>
      <c r="CV614" s="50"/>
      <c r="CW614" s="50"/>
      <c r="CX614" s="50"/>
      <c r="CY614" s="50"/>
      <c r="CZ614" s="50"/>
      <c r="DA614" s="50"/>
      <c r="DB614" s="50"/>
      <c r="DC614" s="50"/>
      <c r="DD614" s="50"/>
      <c r="DE614" s="50"/>
      <c r="DF614" s="50"/>
      <c r="DG614" s="50"/>
      <c r="DH614" s="50"/>
      <c r="DI614" s="50"/>
      <c r="DJ614" s="50"/>
      <c r="DK614" s="50"/>
      <c r="DL614" s="50"/>
      <c r="DM614" s="50"/>
      <c r="DN614" s="50"/>
      <c r="DO614" s="50"/>
      <c r="DP614" s="50"/>
      <c r="DQ614" s="50"/>
      <c r="DR614" s="50"/>
      <c r="DS614" s="50"/>
      <c r="DT614" s="50"/>
      <c r="DU614" s="50"/>
      <c r="DV614" s="50"/>
      <c r="DW614" s="50"/>
      <c r="DX614" s="50"/>
      <c r="DY614" s="50"/>
      <c r="DZ614" s="50"/>
      <c r="EA614" s="50"/>
      <c r="EB614" s="50"/>
      <c r="EC614" s="50"/>
      <c r="ED614" s="50"/>
      <c r="EE614" s="50"/>
      <c r="EF614" s="50"/>
      <c r="EG614" s="50"/>
      <c r="EH614" s="50"/>
      <c r="EI614" s="50"/>
      <c r="EJ614" s="50"/>
      <c r="EL614" s="50"/>
    </row>
    <row r="615" spans="3:142" x14ac:dyDescent="0.15">
      <c r="C615" s="44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  <c r="BP615" s="50"/>
      <c r="BQ615" s="50"/>
      <c r="BR615" s="50"/>
      <c r="BS615" s="50"/>
      <c r="BT615" s="50"/>
      <c r="BU615" s="50"/>
      <c r="BV615" s="50"/>
      <c r="BW615" s="50"/>
      <c r="BX615" s="50"/>
      <c r="BY615" s="50"/>
      <c r="BZ615" s="50"/>
      <c r="CA615" s="50"/>
      <c r="CB615" s="50"/>
      <c r="CC615" s="50"/>
      <c r="CD615" s="50"/>
      <c r="CE615" s="50"/>
      <c r="CF615" s="50"/>
      <c r="CG615" s="50"/>
      <c r="CH615" s="50"/>
      <c r="CI615" s="50"/>
      <c r="CJ615" s="50"/>
      <c r="CK615" s="50"/>
      <c r="CL615" s="50"/>
      <c r="CM615" s="50"/>
      <c r="CN615" s="50"/>
      <c r="CO615" s="50"/>
      <c r="CP615" s="50"/>
      <c r="CQ615" s="50"/>
      <c r="CR615" s="50"/>
      <c r="CS615" s="50"/>
      <c r="CT615" s="50"/>
      <c r="CU615" s="50"/>
      <c r="CV615" s="50"/>
      <c r="CW615" s="50"/>
      <c r="CX615" s="50"/>
      <c r="CY615" s="50"/>
      <c r="CZ615" s="50"/>
      <c r="DA615" s="50"/>
      <c r="DB615" s="50"/>
      <c r="DC615" s="50"/>
      <c r="DD615" s="50"/>
      <c r="DE615" s="50"/>
      <c r="DF615" s="50"/>
      <c r="DG615" s="50"/>
      <c r="DH615" s="50"/>
      <c r="DI615" s="50"/>
      <c r="DJ615" s="50"/>
      <c r="DK615" s="50"/>
      <c r="DL615" s="50"/>
      <c r="DM615" s="50"/>
      <c r="DN615" s="50"/>
      <c r="DO615" s="50"/>
      <c r="DP615" s="50"/>
      <c r="DQ615" s="50"/>
      <c r="DR615" s="50"/>
      <c r="DS615" s="50"/>
      <c r="DT615" s="50"/>
      <c r="DU615" s="50"/>
      <c r="DV615" s="50"/>
      <c r="DW615" s="50"/>
      <c r="DX615" s="50"/>
      <c r="DY615" s="50"/>
      <c r="DZ615" s="50"/>
      <c r="EA615" s="50"/>
      <c r="EB615" s="50"/>
      <c r="EC615" s="50"/>
      <c r="ED615" s="50"/>
      <c r="EE615" s="50"/>
      <c r="EF615" s="50"/>
      <c r="EG615" s="50"/>
      <c r="EH615" s="50"/>
      <c r="EI615" s="50"/>
      <c r="EJ615" s="50"/>
      <c r="EL615" s="50"/>
    </row>
    <row r="616" spans="3:142" x14ac:dyDescent="0.15">
      <c r="C616" s="44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  <c r="BP616" s="50"/>
      <c r="BQ616" s="50"/>
      <c r="BR616" s="50"/>
      <c r="BS616" s="50"/>
      <c r="BT616" s="50"/>
      <c r="BU616" s="50"/>
      <c r="BV616" s="50"/>
      <c r="BW616" s="50"/>
      <c r="BX616" s="50"/>
      <c r="BY616" s="50"/>
      <c r="BZ616" s="50"/>
      <c r="CA616" s="50"/>
      <c r="CB616" s="50"/>
      <c r="CC616" s="50"/>
      <c r="CD616" s="50"/>
      <c r="CE616" s="50"/>
      <c r="CF616" s="50"/>
      <c r="CG616" s="50"/>
      <c r="CH616" s="50"/>
      <c r="CI616" s="50"/>
      <c r="CJ616" s="50"/>
      <c r="CK616" s="50"/>
      <c r="CL616" s="50"/>
      <c r="CM616" s="50"/>
      <c r="CN616" s="50"/>
      <c r="CO616" s="50"/>
      <c r="CP616" s="50"/>
      <c r="CQ616" s="50"/>
      <c r="CR616" s="50"/>
      <c r="CS616" s="50"/>
      <c r="CT616" s="50"/>
      <c r="CU616" s="50"/>
      <c r="CV616" s="50"/>
      <c r="CW616" s="50"/>
      <c r="CX616" s="50"/>
      <c r="CY616" s="50"/>
      <c r="CZ616" s="50"/>
      <c r="DA616" s="50"/>
      <c r="DB616" s="50"/>
      <c r="DC616" s="50"/>
      <c r="DD616" s="50"/>
      <c r="DE616" s="50"/>
      <c r="DF616" s="50"/>
      <c r="DG616" s="50"/>
      <c r="DH616" s="50"/>
      <c r="DI616" s="50"/>
      <c r="DJ616" s="50"/>
      <c r="DK616" s="50"/>
      <c r="DL616" s="50"/>
      <c r="DM616" s="50"/>
      <c r="DN616" s="50"/>
      <c r="DO616" s="50"/>
      <c r="DP616" s="50"/>
      <c r="DQ616" s="50"/>
      <c r="DR616" s="50"/>
      <c r="DS616" s="50"/>
      <c r="DT616" s="50"/>
      <c r="DU616" s="50"/>
      <c r="DV616" s="50"/>
      <c r="DW616" s="50"/>
      <c r="DX616" s="50"/>
      <c r="DY616" s="50"/>
      <c r="DZ616" s="50"/>
      <c r="EA616" s="50"/>
      <c r="EB616" s="50"/>
      <c r="EC616" s="50"/>
      <c r="ED616" s="50"/>
      <c r="EE616" s="50"/>
      <c r="EF616" s="50"/>
      <c r="EG616" s="50"/>
      <c r="EH616" s="50"/>
      <c r="EI616" s="50"/>
      <c r="EJ616" s="50"/>
      <c r="EL616" s="50"/>
    </row>
    <row r="617" spans="3:142" x14ac:dyDescent="0.15">
      <c r="C617" s="44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  <c r="BP617" s="50"/>
      <c r="BQ617" s="50"/>
      <c r="BR617" s="50"/>
      <c r="BS617" s="50"/>
      <c r="BT617" s="50"/>
      <c r="BU617" s="50"/>
      <c r="BV617" s="50"/>
      <c r="BW617" s="50"/>
      <c r="BX617" s="50"/>
      <c r="BY617" s="50"/>
      <c r="BZ617" s="50"/>
      <c r="CA617" s="50"/>
      <c r="CB617" s="50"/>
      <c r="CC617" s="50"/>
      <c r="CD617" s="50"/>
      <c r="CE617" s="50"/>
      <c r="CF617" s="50"/>
      <c r="CG617" s="50"/>
      <c r="CH617" s="50"/>
      <c r="CI617" s="50"/>
      <c r="CJ617" s="50"/>
      <c r="CK617" s="50"/>
      <c r="CL617" s="50"/>
      <c r="CM617" s="50"/>
      <c r="CN617" s="50"/>
      <c r="CO617" s="50"/>
      <c r="CP617" s="50"/>
      <c r="CQ617" s="50"/>
      <c r="CR617" s="50"/>
      <c r="CS617" s="50"/>
      <c r="CT617" s="50"/>
      <c r="CU617" s="50"/>
      <c r="CV617" s="50"/>
      <c r="CW617" s="50"/>
      <c r="CX617" s="50"/>
      <c r="CY617" s="50"/>
      <c r="CZ617" s="50"/>
      <c r="DA617" s="50"/>
      <c r="DB617" s="50"/>
      <c r="DC617" s="50"/>
      <c r="DD617" s="50"/>
      <c r="DE617" s="50"/>
      <c r="DF617" s="50"/>
      <c r="DG617" s="50"/>
      <c r="DH617" s="50"/>
      <c r="DI617" s="50"/>
      <c r="DJ617" s="50"/>
      <c r="DK617" s="50"/>
      <c r="DL617" s="50"/>
      <c r="DM617" s="50"/>
      <c r="DN617" s="50"/>
      <c r="DO617" s="50"/>
      <c r="DP617" s="50"/>
      <c r="DQ617" s="50"/>
      <c r="DR617" s="50"/>
      <c r="DS617" s="50"/>
      <c r="DT617" s="50"/>
      <c r="DU617" s="50"/>
      <c r="DV617" s="50"/>
      <c r="DW617" s="50"/>
      <c r="DX617" s="50"/>
      <c r="DY617" s="50"/>
      <c r="DZ617" s="50"/>
      <c r="EA617" s="50"/>
      <c r="EB617" s="50"/>
      <c r="EC617" s="50"/>
      <c r="ED617" s="50"/>
      <c r="EE617" s="50"/>
      <c r="EF617" s="50"/>
      <c r="EG617" s="50"/>
      <c r="EH617" s="50"/>
      <c r="EI617" s="50"/>
      <c r="EJ617" s="50"/>
      <c r="EL617" s="50"/>
    </row>
    <row r="618" spans="3:142" x14ac:dyDescent="0.15">
      <c r="C618" s="44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  <c r="BP618" s="50"/>
      <c r="BQ618" s="50"/>
      <c r="BR618" s="50"/>
      <c r="BS618" s="50"/>
      <c r="BT618" s="50"/>
      <c r="BU618" s="50"/>
      <c r="BV618" s="50"/>
      <c r="BW618" s="50"/>
      <c r="BX618" s="50"/>
      <c r="BY618" s="50"/>
      <c r="BZ618" s="50"/>
      <c r="CA618" s="50"/>
      <c r="CB618" s="50"/>
      <c r="CC618" s="50"/>
      <c r="CD618" s="50"/>
      <c r="CE618" s="50"/>
      <c r="CF618" s="50"/>
      <c r="CG618" s="50"/>
      <c r="CH618" s="50"/>
      <c r="CI618" s="50"/>
      <c r="CJ618" s="50"/>
      <c r="CK618" s="50"/>
      <c r="CL618" s="50"/>
      <c r="CM618" s="50"/>
      <c r="CN618" s="50"/>
      <c r="CO618" s="50"/>
      <c r="CP618" s="50"/>
      <c r="CQ618" s="50"/>
      <c r="CR618" s="50"/>
      <c r="CS618" s="50"/>
      <c r="CT618" s="50"/>
      <c r="CU618" s="50"/>
      <c r="CV618" s="50"/>
      <c r="CW618" s="50"/>
      <c r="CX618" s="50"/>
      <c r="CY618" s="50"/>
      <c r="CZ618" s="50"/>
      <c r="DA618" s="50"/>
      <c r="DB618" s="50"/>
      <c r="DC618" s="50"/>
      <c r="DD618" s="50"/>
      <c r="DE618" s="50"/>
      <c r="DF618" s="50"/>
      <c r="DG618" s="50"/>
      <c r="DH618" s="50"/>
      <c r="DI618" s="50"/>
      <c r="DJ618" s="50"/>
      <c r="DK618" s="50"/>
      <c r="DL618" s="50"/>
      <c r="DM618" s="50"/>
      <c r="DN618" s="50"/>
      <c r="DO618" s="50"/>
      <c r="DP618" s="50"/>
      <c r="DQ618" s="50"/>
      <c r="DR618" s="50"/>
      <c r="DS618" s="50"/>
      <c r="DT618" s="50"/>
      <c r="DU618" s="50"/>
      <c r="DV618" s="50"/>
      <c r="DW618" s="50"/>
      <c r="DX618" s="50"/>
      <c r="DY618" s="50"/>
      <c r="DZ618" s="50"/>
      <c r="EA618" s="50"/>
      <c r="EB618" s="50"/>
      <c r="EC618" s="50"/>
      <c r="ED618" s="50"/>
      <c r="EE618" s="50"/>
      <c r="EF618" s="50"/>
      <c r="EG618" s="50"/>
      <c r="EH618" s="50"/>
      <c r="EI618" s="50"/>
      <c r="EJ618" s="50"/>
      <c r="EL618" s="50"/>
    </row>
    <row r="619" spans="3:142" x14ac:dyDescent="0.15">
      <c r="C619" s="44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  <c r="BP619" s="50"/>
      <c r="BQ619" s="50"/>
      <c r="BR619" s="50"/>
      <c r="BS619" s="50"/>
      <c r="BT619" s="50"/>
      <c r="BU619" s="50"/>
      <c r="BV619" s="50"/>
      <c r="BW619" s="50"/>
      <c r="BX619" s="50"/>
      <c r="BY619" s="50"/>
      <c r="BZ619" s="50"/>
      <c r="CA619" s="50"/>
      <c r="CB619" s="50"/>
      <c r="CC619" s="50"/>
      <c r="CD619" s="50"/>
      <c r="CE619" s="50"/>
      <c r="CF619" s="50"/>
      <c r="CG619" s="50"/>
      <c r="CH619" s="50"/>
      <c r="CI619" s="50"/>
      <c r="CJ619" s="50"/>
      <c r="CK619" s="50"/>
      <c r="CL619" s="50"/>
      <c r="CM619" s="50"/>
      <c r="CN619" s="50"/>
      <c r="CO619" s="50"/>
      <c r="CP619" s="50"/>
      <c r="CQ619" s="50"/>
      <c r="CR619" s="50"/>
      <c r="CS619" s="50"/>
      <c r="CT619" s="50"/>
      <c r="CU619" s="50"/>
      <c r="CV619" s="50"/>
      <c r="CW619" s="50"/>
      <c r="CX619" s="50"/>
      <c r="CY619" s="50"/>
      <c r="CZ619" s="50"/>
      <c r="DA619" s="50"/>
      <c r="DB619" s="50"/>
      <c r="DC619" s="50"/>
      <c r="DD619" s="50"/>
      <c r="DE619" s="50"/>
      <c r="DF619" s="50"/>
      <c r="DG619" s="50"/>
      <c r="DH619" s="50"/>
      <c r="DI619" s="50"/>
      <c r="DJ619" s="50"/>
      <c r="DK619" s="50"/>
      <c r="DL619" s="50"/>
      <c r="DM619" s="50"/>
      <c r="DN619" s="50"/>
      <c r="DO619" s="50"/>
      <c r="DP619" s="50"/>
      <c r="DQ619" s="50"/>
      <c r="DR619" s="50"/>
      <c r="DS619" s="50"/>
      <c r="DT619" s="50"/>
      <c r="DU619" s="50"/>
      <c r="DV619" s="50"/>
      <c r="DW619" s="50"/>
      <c r="DX619" s="50"/>
      <c r="DY619" s="50"/>
      <c r="DZ619" s="50"/>
      <c r="EA619" s="50"/>
      <c r="EB619" s="50"/>
      <c r="EC619" s="50"/>
      <c r="ED619" s="50"/>
      <c r="EE619" s="50"/>
      <c r="EF619" s="50"/>
      <c r="EG619" s="50"/>
      <c r="EH619" s="50"/>
      <c r="EI619" s="50"/>
      <c r="EJ619" s="50"/>
      <c r="EL619" s="50"/>
    </row>
    <row r="620" spans="3:142" x14ac:dyDescent="0.15">
      <c r="C620" s="44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50"/>
      <c r="BQ620" s="50"/>
      <c r="BR620" s="50"/>
      <c r="BS620" s="50"/>
      <c r="BT620" s="50"/>
      <c r="BU620" s="50"/>
      <c r="BV620" s="50"/>
      <c r="BW620" s="50"/>
      <c r="BX620" s="50"/>
      <c r="BY620" s="50"/>
      <c r="BZ620" s="50"/>
      <c r="CA620" s="50"/>
      <c r="CB620" s="50"/>
      <c r="CC620" s="50"/>
      <c r="CD620" s="50"/>
      <c r="CE620" s="50"/>
      <c r="CF620" s="50"/>
      <c r="CG620" s="50"/>
      <c r="CH620" s="50"/>
      <c r="CI620" s="50"/>
      <c r="CJ620" s="50"/>
      <c r="CK620" s="50"/>
      <c r="CL620" s="50"/>
      <c r="CM620" s="50"/>
      <c r="CN620" s="50"/>
      <c r="CO620" s="50"/>
      <c r="CP620" s="50"/>
      <c r="CQ620" s="50"/>
      <c r="CR620" s="50"/>
      <c r="CS620" s="50"/>
      <c r="CT620" s="50"/>
      <c r="CU620" s="50"/>
      <c r="CV620" s="50"/>
      <c r="CW620" s="50"/>
      <c r="CX620" s="50"/>
      <c r="CY620" s="50"/>
      <c r="CZ620" s="50"/>
      <c r="DA620" s="50"/>
      <c r="DB620" s="50"/>
      <c r="DC620" s="50"/>
      <c r="DD620" s="50"/>
      <c r="DE620" s="50"/>
      <c r="DF620" s="50"/>
      <c r="DG620" s="50"/>
      <c r="DH620" s="50"/>
      <c r="DI620" s="50"/>
      <c r="DJ620" s="50"/>
      <c r="DK620" s="50"/>
      <c r="DL620" s="50"/>
      <c r="DM620" s="50"/>
      <c r="DN620" s="50"/>
      <c r="DO620" s="50"/>
      <c r="DP620" s="50"/>
      <c r="DQ620" s="50"/>
      <c r="DR620" s="50"/>
      <c r="DS620" s="50"/>
      <c r="DT620" s="50"/>
      <c r="DU620" s="50"/>
      <c r="DV620" s="50"/>
      <c r="DW620" s="50"/>
      <c r="DX620" s="50"/>
      <c r="DY620" s="50"/>
      <c r="DZ620" s="50"/>
      <c r="EA620" s="50"/>
      <c r="EB620" s="50"/>
      <c r="EC620" s="50"/>
      <c r="ED620" s="50"/>
      <c r="EE620" s="50"/>
      <c r="EF620" s="50"/>
      <c r="EG620" s="50"/>
      <c r="EH620" s="50"/>
      <c r="EI620" s="50"/>
      <c r="EJ620" s="50"/>
      <c r="EL620" s="50"/>
    </row>
    <row r="621" spans="3:142" x14ac:dyDescent="0.15">
      <c r="C621" s="44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  <c r="BP621" s="50"/>
      <c r="BQ621" s="50"/>
      <c r="BR621" s="50"/>
      <c r="BS621" s="50"/>
      <c r="BT621" s="50"/>
      <c r="BU621" s="50"/>
      <c r="BV621" s="50"/>
      <c r="BW621" s="50"/>
      <c r="BX621" s="50"/>
      <c r="BY621" s="50"/>
      <c r="BZ621" s="50"/>
      <c r="CA621" s="50"/>
      <c r="CB621" s="50"/>
      <c r="CC621" s="50"/>
      <c r="CD621" s="50"/>
      <c r="CE621" s="50"/>
      <c r="CF621" s="50"/>
      <c r="CG621" s="50"/>
      <c r="CH621" s="50"/>
      <c r="CI621" s="50"/>
      <c r="CJ621" s="50"/>
      <c r="CK621" s="50"/>
      <c r="CL621" s="50"/>
      <c r="CM621" s="50"/>
      <c r="CN621" s="50"/>
      <c r="CO621" s="50"/>
      <c r="CP621" s="50"/>
      <c r="CQ621" s="50"/>
      <c r="CR621" s="50"/>
      <c r="CS621" s="50"/>
      <c r="CT621" s="50"/>
      <c r="CU621" s="50"/>
      <c r="CV621" s="50"/>
      <c r="CW621" s="50"/>
      <c r="CX621" s="50"/>
      <c r="CY621" s="50"/>
      <c r="CZ621" s="50"/>
      <c r="DA621" s="50"/>
      <c r="DB621" s="50"/>
      <c r="DC621" s="50"/>
      <c r="DD621" s="50"/>
      <c r="DE621" s="50"/>
      <c r="DF621" s="50"/>
      <c r="DG621" s="50"/>
      <c r="DH621" s="50"/>
      <c r="DI621" s="50"/>
      <c r="DJ621" s="50"/>
      <c r="DK621" s="50"/>
      <c r="DL621" s="50"/>
      <c r="DM621" s="50"/>
      <c r="DN621" s="50"/>
      <c r="DO621" s="50"/>
      <c r="DP621" s="50"/>
      <c r="DQ621" s="50"/>
      <c r="DR621" s="50"/>
      <c r="DS621" s="50"/>
      <c r="DT621" s="50"/>
      <c r="DU621" s="50"/>
      <c r="DV621" s="50"/>
      <c r="DW621" s="50"/>
      <c r="DX621" s="50"/>
      <c r="DY621" s="50"/>
      <c r="DZ621" s="50"/>
      <c r="EA621" s="50"/>
      <c r="EB621" s="50"/>
      <c r="EC621" s="50"/>
      <c r="ED621" s="50"/>
      <c r="EE621" s="50"/>
      <c r="EF621" s="50"/>
      <c r="EG621" s="50"/>
      <c r="EH621" s="50"/>
      <c r="EI621" s="50"/>
      <c r="EJ621" s="50"/>
      <c r="EL621" s="50"/>
    </row>
    <row r="622" spans="3:142" x14ac:dyDescent="0.15">
      <c r="C622" s="44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  <c r="BP622" s="50"/>
      <c r="BQ622" s="50"/>
      <c r="BR622" s="50"/>
      <c r="BS622" s="50"/>
      <c r="BT622" s="50"/>
      <c r="BU622" s="50"/>
      <c r="BV622" s="50"/>
      <c r="BW622" s="50"/>
      <c r="BX622" s="50"/>
      <c r="BY622" s="50"/>
      <c r="BZ622" s="50"/>
      <c r="CA622" s="50"/>
      <c r="CB622" s="50"/>
      <c r="CC622" s="50"/>
      <c r="CD622" s="50"/>
      <c r="CE622" s="50"/>
      <c r="CF622" s="50"/>
      <c r="CG622" s="50"/>
      <c r="CH622" s="50"/>
      <c r="CI622" s="50"/>
      <c r="CJ622" s="50"/>
      <c r="CK622" s="50"/>
      <c r="CL622" s="50"/>
      <c r="CM622" s="50"/>
      <c r="CN622" s="50"/>
      <c r="CO622" s="50"/>
      <c r="CP622" s="50"/>
      <c r="CQ622" s="50"/>
      <c r="CR622" s="50"/>
      <c r="CS622" s="50"/>
      <c r="CT622" s="50"/>
      <c r="CU622" s="50"/>
      <c r="CV622" s="50"/>
      <c r="CW622" s="50"/>
      <c r="CX622" s="50"/>
      <c r="CY622" s="50"/>
      <c r="CZ622" s="50"/>
      <c r="DA622" s="50"/>
      <c r="DB622" s="50"/>
      <c r="DC622" s="50"/>
      <c r="DD622" s="50"/>
      <c r="DE622" s="50"/>
      <c r="DF622" s="50"/>
      <c r="DG622" s="50"/>
      <c r="DH622" s="50"/>
      <c r="DI622" s="50"/>
      <c r="DJ622" s="50"/>
      <c r="DK622" s="50"/>
      <c r="DL622" s="50"/>
      <c r="DM622" s="50"/>
      <c r="DN622" s="50"/>
      <c r="DO622" s="50"/>
      <c r="DP622" s="50"/>
      <c r="DQ622" s="50"/>
      <c r="DR622" s="50"/>
      <c r="DS622" s="50"/>
      <c r="DT622" s="50"/>
      <c r="DU622" s="50"/>
      <c r="DV622" s="50"/>
      <c r="DW622" s="50"/>
      <c r="DX622" s="50"/>
      <c r="DY622" s="50"/>
      <c r="DZ622" s="50"/>
      <c r="EA622" s="50"/>
      <c r="EB622" s="50"/>
      <c r="EC622" s="50"/>
      <c r="ED622" s="50"/>
      <c r="EE622" s="50"/>
      <c r="EF622" s="50"/>
      <c r="EG622" s="50"/>
      <c r="EH622" s="50"/>
      <c r="EI622" s="50"/>
      <c r="EJ622" s="50"/>
      <c r="EL622" s="50"/>
    </row>
    <row r="623" spans="3:142" x14ac:dyDescent="0.15">
      <c r="C623" s="44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  <c r="BP623" s="50"/>
      <c r="BQ623" s="50"/>
      <c r="BR623" s="50"/>
      <c r="BS623" s="50"/>
      <c r="BT623" s="50"/>
      <c r="BU623" s="50"/>
      <c r="BV623" s="50"/>
      <c r="BW623" s="50"/>
      <c r="BX623" s="50"/>
      <c r="BY623" s="50"/>
      <c r="BZ623" s="50"/>
      <c r="CA623" s="50"/>
      <c r="CB623" s="50"/>
      <c r="CC623" s="50"/>
      <c r="CD623" s="50"/>
      <c r="CE623" s="50"/>
      <c r="CF623" s="50"/>
      <c r="CG623" s="50"/>
      <c r="CH623" s="50"/>
      <c r="CI623" s="50"/>
      <c r="CJ623" s="50"/>
      <c r="CK623" s="50"/>
      <c r="CL623" s="50"/>
      <c r="CM623" s="50"/>
      <c r="CN623" s="50"/>
      <c r="CO623" s="50"/>
      <c r="CP623" s="50"/>
      <c r="CQ623" s="50"/>
      <c r="CR623" s="50"/>
      <c r="CS623" s="50"/>
      <c r="CT623" s="50"/>
      <c r="CU623" s="50"/>
      <c r="CV623" s="50"/>
      <c r="CW623" s="50"/>
      <c r="CX623" s="50"/>
      <c r="CY623" s="50"/>
      <c r="CZ623" s="50"/>
      <c r="DA623" s="50"/>
      <c r="DB623" s="50"/>
      <c r="DC623" s="50"/>
      <c r="DD623" s="50"/>
      <c r="DE623" s="50"/>
      <c r="DF623" s="50"/>
      <c r="DG623" s="50"/>
      <c r="DH623" s="50"/>
      <c r="DI623" s="50"/>
      <c r="DJ623" s="50"/>
      <c r="DK623" s="50"/>
      <c r="DL623" s="50"/>
      <c r="DM623" s="50"/>
      <c r="DN623" s="50"/>
      <c r="DO623" s="50"/>
      <c r="DP623" s="50"/>
      <c r="DQ623" s="50"/>
      <c r="DR623" s="50"/>
      <c r="DS623" s="50"/>
      <c r="DT623" s="50"/>
      <c r="DU623" s="50"/>
      <c r="DV623" s="50"/>
      <c r="DW623" s="50"/>
      <c r="DX623" s="50"/>
      <c r="DY623" s="50"/>
      <c r="DZ623" s="50"/>
      <c r="EA623" s="50"/>
      <c r="EB623" s="50"/>
      <c r="EC623" s="50"/>
      <c r="ED623" s="50"/>
      <c r="EE623" s="50"/>
      <c r="EF623" s="50"/>
      <c r="EG623" s="50"/>
      <c r="EH623" s="50"/>
      <c r="EI623" s="50"/>
      <c r="EJ623" s="50"/>
      <c r="EL623" s="50"/>
    </row>
    <row r="624" spans="3:142" x14ac:dyDescent="0.15">
      <c r="C624" s="44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  <c r="BM624" s="50"/>
      <c r="BN624" s="50"/>
      <c r="BO624" s="50"/>
      <c r="BP624" s="50"/>
      <c r="BQ624" s="50"/>
      <c r="BR624" s="50"/>
      <c r="BS624" s="50"/>
      <c r="BT624" s="50"/>
      <c r="BU624" s="50"/>
      <c r="BV624" s="50"/>
      <c r="BW624" s="50"/>
      <c r="BX624" s="50"/>
      <c r="BY624" s="50"/>
      <c r="BZ624" s="50"/>
      <c r="CA624" s="50"/>
      <c r="CB624" s="50"/>
      <c r="CC624" s="50"/>
      <c r="CD624" s="50"/>
      <c r="CE624" s="50"/>
      <c r="CF624" s="50"/>
      <c r="CG624" s="50"/>
      <c r="CH624" s="50"/>
      <c r="CI624" s="50"/>
      <c r="CJ624" s="50"/>
      <c r="CK624" s="50"/>
      <c r="CL624" s="50"/>
      <c r="CM624" s="50"/>
      <c r="CN624" s="50"/>
      <c r="CO624" s="50"/>
      <c r="CP624" s="50"/>
      <c r="CQ624" s="50"/>
      <c r="CR624" s="50"/>
      <c r="CS624" s="50"/>
      <c r="CT624" s="50"/>
      <c r="CU624" s="50"/>
      <c r="CV624" s="50"/>
      <c r="CW624" s="50"/>
      <c r="CX624" s="50"/>
      <c r="CY624" s="50"/>
      <c r="CZ624" s="50"/>
      <c r="DA624" s="50"/>
      <c r="DB624" s="50"/>
      <c r="DC624" s="50"/>
      <c r="DD624" s="50"/>
      <c r="DE624" s="50"/>
      <c r="DF624" s="50"/>
      <c r="DG624" s="50"/>
      <c r="DH624" s="50"/>
      <c r="DI624" s="50"/>
      <c r="DJ624" s="50"/>
      <c r="DK624" s="50"/>
      <c r="DL624" s="50"/>
      <c r="DM624" s="50"/>
      <c r="DN624" s="50"/>
      <c r="DO624" s="50"/>
      <c r="DP624" s="50"/>
      <c r="DQ624" s="50"/>
      <c r="DR624" s="50"/>
      <c r="DS624" s="50"/>
      <c r="DT624" s="50"/>
      <c r="DU624" s="50"/>
      <c r="DV624" s="50"/>
      <c r="DW624" s="50"/>
      <c r="DX624" s="50"/>
      <c r="DY624" s="50"/>
      <c r="DZ624" s="50"/>
      <c r="EA624" s="50"/>
      <c r="EB624" s="50"/>
      <c r="EC624" s="50"/>
      <c r="ED624" s="50"/>
      <c r="EE624" s="50"/>
      <c r="EF624" s="50"/>
      <c r="EG624" s="50"/>
      <c r="EH624" s="50"/>
      <c r="EI624" s="50"/>
      <c r="EJ624" s="50"/>
      <c r="EL624" s="50"/>
    </row>
    <row r="625" spans="3:142" x14ac:dyDescent="0.15">
      <c r="C625" s="44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50"/>
      <c r="BN625" s="50"/>
      <c r="BO625" s="50"/>
      <c r="BP625" s="50"/>
      <c r="BQ625" s="50"/>
      <c r="BR625" s="50"/>
      <c r="BS625" s="50"/>
      <c r="BT625" s="50"/>
      <c r="BU625" s="50"/>
      <c r="BV625" s="50"/>
      <c r="BW625" s="50"/>
      <c r="BX625" s="50"/>
      <c r="BY625" s="50"/>
      <c r="BZ625" s="50"/>
      <c r="CA625" s="50"/>
      <c r="CB625" s="50"/>
      <c r="CC625" s="50"/>
      <c r="CD625" s="50"/>
      <c r="CE625" s="50"/>
      <c r="CF625" s="50"/>
      <c r="CG625" s="50"/>
      <c r="CH625" s="50"/>
      <c r="CI625" s="50"/>
      <c r="CJ625" s="50"/>
      <c r="CK625" s="50"/>
      <c r="CL625" s="50"/>
      <c r="CM625" s="50"/>
      <c r="CN625" s="50"/>
      <c r="CO625" s="50"/>
      <c r="CP625" s="50"/>
      <c r="CQ625" s="50"/>
      <c r="CR625" s="50"/>
      <c r="CS625" s="50"/>
      <c r="CT625" s="50"/>
      <c r="CU625" s="50"/>
      <c r="CV625" s="50"/>
      <c r="CW625" s="50"/>
      <c r="CX625" s="50"/>
      <c r="CY625" s="50"/>
      <c r="CZ625" s="50"/>
      <c r="DA625" s="50"/>
      <c r="DB625" s="50"/>
      <c r="DC625" s="50"/>
      <c r="DD625" s="50"/>
      <c r="DE625" s="50"/>
      <c r="DF625" s="50"/>
      <c r="DG625" s="50"/>
      <c r="DH625" s="50"/>
      <c r="DI625" s="50"/>
      <c r="DJ625" s="50"/>
      <c r="DK625" s="50"/>
      <c r="DL625" s="50"/>
      <c r="DM625" s="50"/>
      <c r="DN625" s="50"/>
      <c r="DO625" s="50"/>
      <c r="DP625" s="50"/>
      <c r="DQ625" s="50"/>
      <c r="DR625" s="50"/>
      <c r="DS625" s="50"/>
      <c r="DT625" s="50"/>
      <c r="DU625" s="50"/>
      <c r="DV625" s="50"/>
      <c r="DW625" s="50"/>
      <c r="DX625" s="50"/>
      <c r="DY625" s="50"/>
      <c r="DZ625" s="50"/>
      <c r="EA625" s="50"/>
      <c r="EB625" s="50"/>
      <c r="EC625" s="50"/>
      <c r="ED625" s="50"/>
      <c r="EE625" s="50"/>
      <c r="EF625" s="50"/>
      <c r="EG625" s="50"/>
      <c r="EH625" s="50"/>
      <c r="EI625" s="50"/>
      <c r="EJ625" s="50"/>
      <c r="EL625" s="50"/>
    </row>
    <row r="626" spans="3:142" x14ac:dyDescent="0.15">
      <c r="C626" s="44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  <c r="BP626" s="50"/>
      <c r="BQ626" s="50"/>
      <c r="BR626" s="50"/>
      <c r="BS626" s="50"/>
      <c r="BT626" s="50"/>
      <c r="BU626" s="50"/>
      <c r="BV626" s="50"/>
      <c r="BW626" s="50"/>
      <c r="BX626" s="50"/>
      <c r="BY626" s="50"/>
      <c r="BZ626" s="50"/>
      <c r="CA626" s="50"/>
      <c r="CB626" s="50"/>
      <c r="CC626" s="50"/>
      <c r="CD626" s="50"/>
      <c r="CE626" s="50"/>
      <c r="CF626" s="50"/>
      <c r="CG626" s="50"/>
      <c r="CH626" s="50"/>
      <c r="CI626" s="50"/>
      <c r="CJ626" s="50"/>
      <c r="CK626" s="50"/>
      <c r="CL626" s="50"/>
      <c r="CM626" s="50"/>
      <c r="CN626" s="50"/>
      <c r="CO626" s="50"/>
      <c r="CP626" s="50"/>
      <c r="CQ626" s="50"/>
      <c r="CR626" s="50"/>
      <c r="CS626" s="50"/>
      <c r="CT626" s="50"/>
      <c r="CU626" s="50"/>
      <c r="CV626" s="50"/>
      <c r="CW626" s="50"/>
      <c r="CX626" s="50"/>
      <c r="CY626" s="50"/>
      <c r="CZ626" s="50"/>
      <c r="DA626" s="50"/>
      <c r="DB626" s="50"/>
      <c r="DC626" s="50"/>
      <c r="DD626" s="50"/>
      <c r="DE626" s="50"/>
      <c r="DF626" s="50"/>
      <c r="DG626" s="50"/>
      <c r="DH626" s="50"/>
      <c r="DI626" s="50"/>
      <c r="DJ626" s="50"/>
      <c r="DK626" s="50"/>
      <c r="DL626" s="50"/>
      <c r="DM626" s="50"/>
      <c r="DN626" s="50"/>
      <c r="DO626" s="50"/>
      <c r="DP626" s="50"/>
      <c r="DQ626" s="50"/>
      <c r="DR626" s="50"/>
      <c r="DS626" s="50"/>
      <c r="DT626" s="50"/>
      <c r="DU626" s="50"/>
      <c r="DV626" s="50"/>
      <c r="DW626" s="50"/>
      <c r="DX626" s="50"/>
      <c r="DY626" s="50"/>
      <c r="DZ626" s="50"/>
      <c r="EA626" s="50"/>
      <c r="EB626" s="50"/>
      <c r="EC626" s="50"/>
      <c r="ED626" s="50"/>
      <c r="EE626" s="50"/>
      <c r="EF626" s="50"/>
      <c r="EG626" s="50"/>
      <c r="EH626" s="50"/>
      <c r="EI626" s="50"/>
      <c r="EJ626" s="50"/>
      <c r="EL626" s="50"/>
    </row>
    <row r="627" spans="3:142" x14ac:dyDescent="0.15">
      <c r="C627" s="44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  <c r="BP627" s="50"/>
      <c r="BQ627" s="50"/>
      <c r="BR627" s="50"/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  <c r="CM627" s="50"/>
      <c r="CN627" s="50"/>
      <c r="CO627" s="50"/>
      <c r="CP627" s="50"/>
      <c r="CQ627" s="50"/>
      <c r="CR627" s="50"/>
      <c r="CS627" s="50"/>
      <c r="CT627" s="50"/>
      <c r="CU627" s="50"/>
      <c r="CV627" s="50"/>
      <c r="CW627" s="50"/>
      <c r="CX627" s="50"/>
      <c r="CY627" s="50"/>
      <c r="CZ627" s="50"/>
      <c r="DA627" s="50"/>
      <c r="DB627" s="50"/>
      <c r="DC627" s="50"/>
      <c r="DD627" s="50"/>
      <c r="DE627" s="50"/>
      <c r="DF627" s="50"/>
      <c r="DG627" s="50"/>
      <c r="DH627" s="50"/>
      <c r="DI627" s="50"/>
      <c r="DJ627" s="50"/>
      <c r="DK627" s="50"/>
      <c r="DL627" s="50"/>
      <c r="DM627" s="50"/>
      <c r="DN627" s="50"/>
      <c r="DO627" s="50"/>
      <c r="DP627" s="50"/>
      <c r="DQ627" s="50"/>
      <c r="DR627" s="50"/>
      <c r="DS627" s="50"/>
      <c r="DT627" s="50"/>
      <c r="DU627" s="50"/>
      <c r="DV627" s="50"/>
      <c r="DW627" s="50"/>
      <c r="DX627" s="50"/>
      <c r="DY627" s="50"/>
      <c r="DZ627" s="50"/>
      <c r="EA627" s="50"/>
      <c r="EB627" s="50"/>
      <c r="EC627" s="50"/>
      <c r="ED627" s="50"/>
      <c r="EE627" s="50"/>
      <c r="EF627" s="50"/>
      <c r="EG627" s="50"/>
      <c r="EH627" s="50"/>
      <c r="EI627" s="50"/>
      <c r="EJ627" s="50"/>
      <c r="EL627" s="50"/>
    </row>
    <row r="628" spans="3:142" x14ac:dyDescent="0.15">
      <c r="C628" s="44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50"/>
      <c r="BN628" s="50"/>
      <c r="BO628" s="50"/>
      <c r="BP628" s="50"/>
      <c r="BQ628" s="50"/>
      <c r="BR628" s="50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  <c r="CM628" s="50"/>
      <c r="CN628" s="50"/>
      <c r="CO628" s="50"/>
      <c r="CP628" s="50"/>
      <c r="CQ628" s="50"/>
      <c r="CR628" s="50"/>
      <c r="CS628" s="50"/>
      <c r="CT628" s="50"/>
      <c r="CU628" s="50"/>
      <c r="CV628" s="50"/>
      <c r="CW628" s="50"/>
      <c r="CX628" s="50"/>
      <c r="CY628" s="50"/>
      <c r="CZ628" s="50"/>
      <c r="DA628" s="50"/>
      <c r="DB628" s="50"/>
      <c r="DC628" s="50"/>
      <c r="DD628" s="50"/>
      <c r="DE628" s="50"/>
      <c r="DF628" s="50"/>
      <c r="DG628" s="50"/>
      <c r="DH628" s="50"/>
      <c r="DI628" s="50"/>
      <c r="DJ628" s="50"/>
      <c r="DK628" s="50"/>
      <c r="DL628" s="50"/>
      <c r="DM628" s="50"/>
      <c r="DN628" s="50"/>
      <c r="DO628" s="50"/>
      <c r="DP628" s="50"/>
      <c r="DQ628" s="50"/>
      <c r="DR628" s="50"/>
      <c r="DS628" s="50"/>
      <c r="DT628" s="50"/>
      <c r="DU628" s="50"/>
      <c r="DV628" s="50"/>
      <c r="DW628" s="50"/>
      <c r="DX628" s="50"/>
      <c r="DY628" s="50"/>
      <c r="DZ628" s="50"/>
      <c r="EA628" s="50"/>
      <c r="EB628" s="50"/>
      <c r="EC628" s="50"/>
      <c r="ED628" s="50"/>
      <c r="EE628" s="50"/>
      <c r="EF628" s="50"/>
      <c r="EG628" s="50"/>
      <c r="EH628" s="50"/>
      <c r="EI628" s="50"/>
      <c r="EJ628" s="50"/>
      <c r="EL628" s="50"/>
    </row>
    <row r="629" spans="3:142" x14ac:dyDescent="0.15">
      <c r="C629" s="44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50"/>
      <c r="BN629" s="50"/>
      <c r="BO629" s="50"/>
      <c r="BP629" s="50"/>
      <c r="BQ629" s="50"/>
      <c r="BR629" s="50"/>
      <c r="BS629" s="50"/>
      <c r="BT629" s="50"/>
      <c r="BU629" s="50"/>
      <c r="BV629" s="50"/>
      <c r="BW629" s="50"/>
      <c r="BX629" s="50"/>
      <c r="BY629" s="50"/>
      <c r="BZ629" s="50"/>
      <c r="CA629" s="50"/>
      <c r="CB629" s="50"/>
      <c r="CC629" s="50"/>
      <c r="CD629" s="50"/>
      <c r="CE629" s="50"/>
      <c r="CF629" s="50"/>
      <c r="CG629" s="50"/>
      <c r="CH629" s="50"/>
      <c r="CI629" s="50"/>
      <c r="CJ629" s="50"/>
      <c r="CK629" s="50"/>
      <c r="CL629" s="50"/>
      <c r="CM629" s="50"/>
      <c r="CN629" s="50"/>
      <c r="CO629" s="50"/>
      <c r="CP629" s="50"/>
      <c r="CQ629" s="50"/>
      <c r="CR629" s="50"/>
      <c r="CS629" s="50"/>
      <c r="CT629" s="50"/>
      <c r="CU629" s="50"/>
      <c r="CV629" s="50"/>
      <c r="CW629" s="50"/>
      <c r="CX629" s="50"/>
      <c r="CY629" s="50"/>
      <c r="CZ629" s="50"/>
      <c r="DA629" s="50"/>
      <c r="DB629" s="50"/>
      <c r="DC629" s="50"/>
      <c r="DD629" s="50"/>
      <c r="DE629" s="50"/>
      <c r="DF629" s="50"/>
      <c r="DG629" s="50"/>
      <c r="DH629" s="50"/>
      <c r="DI629" s="50"/>
      <c r="DJ629" s="50"/>
      <c r="DK629" s="50"/>
      <c r="DL629" s="50"/>
      <c r="DM629" s="50"/>
      <c r="DN629" s="50"/>
      <c r="DO629" s="50"/>
      <c r="DP629" s="50"/>
      <c r="DQ629" s="50"/>
      <c r="DR629" s="50"/>
      <c r="DS629" s="50"/>
      <c r="DT629" s="50"/>
      <c r="DU629" s="50"/>
      <c r="DV629" s="50"/>
      <c r="DW629" s="50"/>
      <c r="DX629" s="50"/>
      <c r="DY629" s="50"/>
      <c r="DZ629" s="50"/>
      <c r="EA629" s="50"/>
      <c r="EB629" s="50"/>
      <c r="EC629" s="50"/>
      <c r="ED629" s="50"/>
      <c r="EE629" s="50"/>
      <c r="EF629" s="50"/>
      <c r="EG629" s="50"/>
      <c r="EH629" s="50"/>
      <c r="EI629" s="50"/>
      <c r="EJ629" s="50"/>
      <c r="EL629" s="50"/>
    </row>
    <row r="630" spans="3:142" x14ac:dyDescent="0.15">
      <c r="C630" s="44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50"/>
      <c r="BN630" s="50"/>
      <c r="BO630" s="50"/>
      <c r="BP630" s="50"/>
      <c r="BQ630" s="50"/>
      <c r="BR630" s="50"/>
      <c r="BS630" s="50"/>
      <c r="BT630" s="50"/>
      <c r="BU630" s="50"/>
      <c r="BV630" s="50"/>
      <c r="BW630" s="50"/>
      <c r="BX630" s="50"/>
      <c r="BY630" s="50"/>
      <c r="BZ630" s="50"/>
      <c r="CA630" s="50"/>
      <c r="CB630" s="50"/>
      <c r="CC630" s="50"/>
      <c r="CD630" s="50"/>
      <c r="CE630" s="50"/>
      <c r="CF630" s="50"/>
      <c r="CG630" s="50"/>
      <c r="CH630" s="50"/>
      <c r="CI630" s="50"/>
      <c r="CJ630" s="50"/>
      <c r="CK630" s="50"/>
      <c r="CL630" s="50"/>
      <c r="CM630" s="50"/>
      <c r="CN630" s="50"/>
      <c r="CO630" s="50"/>
      <c r="CP630" s="50"/>
      <c r="CQ630" s="50"/>
      <c r="CR630" s="50"/>
      <c r="CS630" s="50"/>
      <c r="CT630" s="50"/>
      <c r="CU630" s="50"/>
      <c r="CV630" s="50"/>
      <c r="CW630" s="50"/>
      <c r="CX630" s="50"/>
      <c r="CY630" s="50"/>
      <c r="CZ630" s="50"/>
      <c r="DA630" s="50"/>
      <c r="DB630" s="50"/>
      <c r="DC630" s="50"/>
      <c r="DD630" s="50"/>
      <c r="DE630" s="50"/>
      <c r="DF630" s="50"/>
      <c r="DG630" s="50"/>
      <c r="DH630" s="50"/>
      <c r="DI630" s="50"/>
      <c r="DJ630" s="50"/>
      <c r="DK630" s="50"/>
      <c r="DL630" s="50"/>
      <c r="DM630" s="50"/>
      <c r="DN630" s="50"/>
      <c r="DO630" s="50"/>
      <c r="DP630" s="50"/>
      <c r="DQ630" s="50"/>
      <c r="DR630" s="50"/>
      <c r="DS630" s="50"/>
      <c r="DT630" s="50"/>
      <c r="DU630" s="50"/>
      <c r="DV630" s="50"/>
      <c r="DW630" s="50"/>
      <c r="DX630" s="50"/>
      <c r="DY630" s="50"/>
      <c r="DZ630" s="50"/>
      <c r="EA630" s="50"/>
      <c r="EB630" s="50"/>
      <c r="EC630" s="50"/>
      <c r="ED630" s="50"/>
      <c r="EE630" s="50"/>
      <c r="EF630" s="50"/>
      <c r="EG630" s="50"/>
      <c r="EH630" s="50"/>
      <c r="EI630" s="50"/>
      <c r="EJ630" s="50"/>
      <c r="EL630" s="50"/>
    </row>
    <row r="631" spans="3:142" x14ac:dyDescent="0.15">
      <c r="C631" s="44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50"/>
      <c r="BQ631" s="50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  <c r="CM631" s="50"/>
      <c r="CN631" s="50"/>
      <c r="CO631" s="50"/>
      <c r="CP631" s="50"/>
      <c r="CQ631" s="50"/>
      <c r="CR631" s="50"/>
      <c r="CS631" s="50"/>
      <c r="CT631" s="50"/>
      <c r="CU631" s="50"/>
      <c r="CV631" s="50"/>
      <c r="CW631" s="50"/>
      <c r="CX631" s="50"/>
      <c r="CY631" s="50"/>
      <c r="CZ631" s="50"/>
      <c r="DA631" s="50"/>
      <c r="DB631" s="50"/>
      <c r="DC631" s="50"/>
      <c r="DD631" s="50"/>
      <c r="DE631" s="50"/>
      <c r="DF631" s="50"/>
      <c r="DG631" s="50"/>
      <c r="DH631" s="50"/>
      <c r="DI631" s="50"/>
      <c r="DJ631" s="50"/>
      <c r="DK631" s="50"/>
      <c r="DL631" s="50"/>
      <c r="DM631" s="50"/>
      <c r="DN631" s="50"/>
      <c r="DO631" s="50"/>
      <c r="DP631" s="50"/>
      <c r="DQ631" s="50"/>
      <c r="DR631" s="50"/>
      <c r="DS631" s="50"/>
      <c r="DT631" s="50"/>
      <c r="DU631" s="50"/>
      <c r="DV631" s="50"/>
      <c r="DW631" s="50"/>
      <c r="DX631" s="50"/>
      <c r="DY631" s="50"/>
      <c r="DZ631" s="50"/>
      <c r="EA631" s="50"/>
      <c r="EB631" s="50"/>
      <c r="EC631" s="50"/>
      <c r="ED631" s="50"/>
      <c r="EE631" s="50"/>
      <c r="EF631" s="50"/>
      <c r="EG631" s="50"/>
      <c r="EH631" s="50"/>
      <c r="EI631" s="50"/>
      <c r="EJ631" s="50"/>
      <c r="EL631" s="50"/>
    </row>
    <row r="632" spans="3:142" x14ac:dyDescent="0.15">
      <c r="C632" s="44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50"/>
      <c r="BQ632" s="50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  <c r="CM632" s="50"/>
      <c r="CN632" s="50"/>
      <c r="CO632" s="50"/>
      <c r="CP632" s="50"/>
      <c r="CQ632" s="50"/>
      <c r="CR632" s="50"/>
      <c r="CS632" s="50"/>
      <c r="CT632" s="50"/>
      <c r="CU632" s="50"/>
      <c r="CV632" s="50"/>
      <c r="CW632" s="50"/>
      <c r="CX632" s="50"/>
      <c r="CY632" s="50"/>
      <c r="CZ632" s="50"/>
      <c r="DA632" s="50"/>
      <c r="DB632" s="50"/>
      <c r="DC632" s="50"/>
      <c r="DD632" s="50"/>
      <c r="DE632" s="50"/>
      <c r="DF632" s="50"/>
      <c r="DG632" s="50"/>
      <c r="DH632" s="50"/>
      <c r="DI632" s="50"/>
      <c r="DJ632" s="50"/>
      <c r="DK632" s="50"/>
      <c r="DL632" s="50"/>
      <c r="DM632" s="50"/>
      <c r="DN632" s="50"/>
      <c r="DO632" s="50"/>
      <c r="DP632" s="50"/>
      <c r="DQ632" s="50"/>
      <c r="DR632" s="50"/>
      <c r="DS632" s="50"/>
      <c r="DT632" s="50"/>
      <c r="DU632" s="50"/>
      <c r="DV632" s="50"/>
      <c r="DW632" s="50"/>
      <c r="DX632" s="50"/>
      <c r="DY632" s="50"/>
      <c r="DZ632" s="50"/>
      <c r="EA632" s="50"/>
      <c r="EB632" s="50"/>
      <c r="EC632" s="50"/>
      <c r="ED632" s="50"/>
      <c r="EE632" s="50"/>
      <c r="EF632" s="50"/>
      <c r="EG632" s="50"/>
      <c r="EH632" s="50"/>
      <c r="EI632" s="50"/>
      <c r="EJ632" s="50"/>
      <c r="EL632" s="50"/>
    </row>
    <row r="633" spans="3:142" x14ac:dyDescent="0.15">
      <c r="C633" s="44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50"/>
      <c r="BQ633" s="50"/>
      <c r="BR633" s="50"/>
      <c r="BS633" s="50"/>
      <c r="BT633" s="50"/>
      <c r="BU633" s="50"/>
      <c r="BV633" s="50"/>
      <c r="BW633" s="50"/>
      <c r="BX633" s="50"/>
      <c r="BY633" s="50"/>
      <c r="BZ633" s="50"/>
      <c r="CA633" s="50"/>
      <c r="CB633" s="50"/>
      <c r="CC633" s="50"/>
      <c r="CD633" s="50"/>
      <c r="CE633" s="50"/>
      <c r="CF633" s="50"/>
      <c r="CG633" s="50"/>
      <c r="CH633" s="50"/>
      <c r="CI633" s="50"/>
      <c r="CJ633" s="50"/>
      <c r="CK633" s="50"/>
      <c r="CL633" s="50"/>
      <c r="CM633" s="50"/>
      <c r="CN633" s="50"/>
      <c r="CO633" s="50"/>
      <c r="CP633" s="50"/>
      <c r="CQ633" s="50"/>
      <c r="CR633" s="50"/>
      <c r="CS633" s="50"/>
      <c r="CT633" s="50"/>
      <c r="CU633" s="50"/>
      <c r="CV633" s="50"/>
      <c r="CW633" s="50"/>
      <c r="CX633" s="50"/>
      <c r="CY633" s="50"/>
      <c r="CZ633" s="50"/>
      <c r="DA633" s="50"/>
      <c r="DB633" s="50"/>
      <c r="DC633" s="50"/>
      <c r="DD633" s="50"/>
      <c r="DE633" s="50"/>
      <c r="DF633" s="50"/>
      <c r="DG633" s="50"/>
      <c r="DH633" s="50"/>
      <c r="DI633" s="50"/>
      <c r="DJ633" s="50"/>
      <c r="DK633" s="50"/>
      <c r="DL633" s="50"/>
      <c r="DM633" s="50"/>
      <c r="DN633" s="50"/>
      <c r="DO633" s="50"/>
      <c r="DP633" s="50"/>
      <c r="DQ633" s="50"/>
      <c r="DR633" s="50"/>
      <c r="DS633" s="50"/>
      <c r="DT633" s="50"/>
      <c r="DU633" s="50"/>
      <c r="DV633" s="50"/>
      <c r="DW633" s="50"/>
      <c r="DX633" s="50"/>
      <c r="DY633" s="50"/>
      <c r="DZ633" s="50"/>
      <c r="EA633" s="50"/>
      <c r="EB633" s="50"/>
      <c r="EC633" s="50"/>
      <c r="ED633" s="50"/>
      <c r="EE633" s="50"/>
      <c r="EF633" s="50"/>
      <c r="EG633" s="50"/>
      <c r="EH633" s="50"/>
      <c r="EI633" s="50"/>
      <c r="EJ633" s="50"/>
      <c r="EL633" s="50"/>
    </row>
    <row r="634" spans="3:142" x14ac:dyDescent="0.15">
      <c r="C634" s="44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50"/>
      <c r="BQ634" s="50"/>
      <c r="BR634" s="50"/>
      <c r="BS634" s="50"/>
      <c r="BT634" s="50"/>
      <c r="BU634" s="50"/>
      <c r="BV634" s="50"/>
      <c r="BW634" s="50"/>
      <c r="BX634" s="50"/>
      <c r="BY634" s="50"/>
      <c r="BZ634" s="50"/>
      <c r="CA634" s="50"/>
      <c r="CB634" s="50"/>
      <c r="CC634" s="50"/>
      <c r="CD634" s="50"/>
      <c r="CE634" s="50"/>
      <c r="CF634" s="50"/>
      <c r="CG634" s="50"/>
      <c r="CH634" s="50"/>
      <c r="CI634" s="50"/>
      <c r="CJ634" s="50"/>
      <c r="CK634" s="50"/>
      <c r="CL634" s="50"/>
      <c r="CM634" s="50"/>
      <c r="CN634" s="50"/>
      <c r="CO634" s="50"/>
      <c r="CP634" s="50"/>
      <c r="CQ634" s="50"/>
      <c r="CR634" s="50"/>
      <c r="CS634" s="50"/>
      <c r="CT634" s="50"/>
      <c r="CU634" s="50"/>
      <c r="CV634" s="50"/>
      <c r="CW634" s="50"/>
      <c r="CX634" s="50"/>
      <c r="CY634" s="50"/>
      <c r="CZ634" s="50"/>
      <c r="DA634" s="50"/>
      <c r="DB634" s="50"/>
      <c r="DC634" s="50"/>
      <c r="DD634" s="50"/>
      <c r="DE634" s="50"/>
      <c r="DF634" s="50"/>
      <c r="DG634" s="50"/>
      <c r="DH634" s="50"/>
      <c r="DI634" s="50"/>
      <c r="DJ634" s="50"/>
      <c r="DK634" s="50"/>
      <c r="DL634" s="50"/>
      <c r="DM634" s="50"/>
      <c r="DN634" s="50"/>
      <c r="DO634" s="50"/>
      <c r="DP634" s="50"/>
      <c r="DQ634" s="50"/>
      <c r="DR634" s="50"/>
      <c r="DS634" s="50"/>
      <c r="DT634" s="50"/>
      <c r="DU634" s="50"/>
      <c r="DV634" s="50"/>
      <c r="DW634" s="50"/>
      <c r="DX634" s="50"/>
      <c r="DY634" s="50"/>
      <c r="DZ634" s="50"/>
      <c r="EA634" s="50"/>
      <c r="EB634" s="50"/>
      <c r="EC634" s="50"/>
      <c r="ED634" s="50"/>
      <c r="EE634" s="50"/>
      <c r="EF634" s="50"/>
      <c r="EG634" s="50"/>
      <c r="EH634" s="50"/>
      <c r="EI634" s="50"/>
      <c r="EJ634" s="50"/>
      <c r="EL634" s="50"/>
    </row>
    <row r="635" spans="3:142" x14ac:dyDescent="0.15">
      <c r="C635" s="44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50"/>
      <c r="BN635" s="50"/>
      <c r="BO635" s="50"/>
      <c r="BP635" s="50"/>
      <c r="BQ635" s="50"/>
      <c r="BR635" s="50"/>
      <c r="BS635" s="50"/>
      <c r="BT635" s="50"/>
      <c r="BU635" s="50"/>
      <c r="BV635" s="50"/>
      <c r="BW635" s="50"/>
      <c r="BX635" s="50"/>
      <c r="BY635" s="50"/>
      <c r="BZ635" s="50"/>
      <c r="CA635" s="50"/>
      <c r="CB635" s="50"/>
      <c r="CC635" s="50"/>
      <c r="CD635" s="50"/>
      <c r="CE635" s="50"/>
      <c r="CF635" s="50"/>
      <c r="CG635" s="50"/>
      <c r="CH635" s="50"/>
      <c r="CI635" s="50"/>
      <c r="CJ635" s="50"/>
      <c r="CK635" s="50"/>
      <c r="CL635" s="50"/>
      <c r="CM635" s="50"/>
      <c r="CN635" s="50"/>
      <c r="CO635" s="50"/>
      <c r="CP635" s="50"/>
      <c r="CQ635" s="50"/>
      <c r="CR635" s="50"/>
      <c r="CS635" s="50"/>
      <c r="CT635" s="50"/>
      <c r="CU635" s="50"/>
      <c r="CV635" s="50"/>
      <c r="CW635" s="50"/>
      <c r="CX635" s="50"/>
      <c r="CY635" s="50"/>
      <c r="CZ635" s="50"/>
      <c r="DA635" s="50"/>
      <c r="DB635" s="50"/>
      <c r="DC635" s="50"/>
      <c r="DD635" s="50"/>
      <c r="DE635" s="50"/>
      <c r="DF635" s="50"/>
      <c r="DG635" s="50"/>
      <c r="DH635" s="50"/>
      <c r="DI635" s="50"/>
      <c r="DJ635" s="50"/>
      <c r="DK635" s="50"/>
      <c r="DL635" s="50"/>
      <c r="DM635" s="50"/>
      <c r="DN635" s="50"/>
      <c r="DO635" s="50"/>
      <c r="DP635" s="50"/>
      <c r="DQ635" s="50"/>
      <c r="DR635" s="50"/>
      <c r="DS635" s="50"/>
      <c r="DT635" s="50"/>
      <c r="DU635" s="50"/>
      <c r="DV635" s="50"/>
      <c r="DW635" s="50"/>
      <c r="DX635" s="50"/>
      <c r="DY635" s="50"/>
      <c r="DZ635" s="50"/>
      <c r="EA635" s="50"/>
      <c r="EB635" s="50"/>
      <c r="EC635" s="50"/>
      <c r="ED635" s="50"/>
      <c r="EE635" s="50"/>
      <c r="EF635" s="50"/>
      <c r="EG635" s="50"/>
      <c r="EH635" s="50"/>
      <c r="EI635" s="50"/>
      <c r="EJ635" s="50"/>
      <c r="EL635" s="50"/>
    </row>
    <row r="636" spans="3:142" x14ac:dyDescent="0.15">
      <c r="C636" s="44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50"/>
      <c r="BN636" s="50"/>
      <c r="BO636" s="50"/>
      <c r="BP636" s="50"/>
      <c r="BQ636" s="50"/>
      <c r="BR636" s="50"/>
      <c r="BS636" s="50"/>
      <c r="BT636" s="50"/>
      <c r="BU636" s="50"/>
      <c r="BV636" s="50"/>
      <c r="BW636" s="50"/>
      <c r="BX636" s="50"/>
      <c r="BY636" s="50"/>
      <c r="BZ636" s="50"/>
      <c r="CA636" s="50"/>
      <c r="CB636" s="50"/>
      <c r="CC636" s="50"/>
      <c r="CD636" s="50"/>
      <c r="CE636" s="50"/>
      <c r="CF636" s="50"/>
      <c r="CG636" s="50"/>
      <c r="CH636" s="50"/>
      <c r="CI636" s="50"/>
      <c r="CJ636" s="50"/>
      <c r="CK636" s="50"/>
      <c r="CL636" s="50"/>
      <c r="CM636" s="50"/>
      <c r="CN636" s="50"/>
      <c r="CO636" s="50"/>
      <c r="CP636" s="50"/>
      <c r="CQ636" s="50"/>
      <c r="CR636" s="50"/>
      <c r="CS636" s="50"/>
      <c r="CT636" s="50"/>
      <c r="CU636" s="50"/>
      <c r="CV636" s="50"/>
      <c r="CW636" s="50"/>
      <c r="CX636" s="50"/>
      <c r="CY636" s="50"/>
      <c r="CZ636" s="50"/>
      <c r="DA636" s="50"/>
      <c r="DB636" s="50"/>
      <c r="DC636" s="50"/>
      <c r="DD636" s="50"/>
      <c r="DE636" s="50"/>
      <c r="DF636" s="50"/>
      <c r="DG636" s="50"/>
      <c r="DH636" s="50"/>
      <c r="DI636" s="50"/>
      <c r="DJ636" s="50"/>
      <c r="DK636" s="50"/>
      <c r="DL636" s="50"/>
      <c r="DM636" s="50"/>
      <c r="DN636" s="50"/>
      <c r="DO636" s="50"/>
      <c r="DP636" s="50"/>
      <c r="DQ636" s="50"/>
      <c r="DR636" s="50"/>
      <c r="DS636" s="50"/>
      <c r="DT636" s="50"/>
      <c r="DU636" s="50"/>
      <c r="DV636" s="50"/>
      <c r="DW636" s="50"/>
      <c r="DX636" s="50"/>
      <c r="DY636" s="50"/>
      <c r="DZ636" s="50"/>
      <c r="EA636" s="50"/>
      <c r="EB636" s="50"/>
      <c r="EC636" s="50"/>
      <c r="ED636" s="50"/>
      <c r="EE636" s="50"/>
      <c r="EF636" s="50"/>
      <c r="EG636" s="50"/>
      <c r="EH636" s="50"/>
      <c r="EI636" s="50"/>
      <c r="EJ636" s="50"/>
      <c r="EL636" s="50"/>
    </row>
    <row r="637" spans="3:142" x14ac:dyDescent="0.15">
      <c r="C637" s="44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50"/>
      <c r="BN637" s="50"/>
      <c r="BO637" s="50"/>
      <c r="BP637" s="50"/>
      <c r="BQ637" s="50"/>
      <c r="BR637" s="50"/>
      <c r="BS637" s="50"/>
      <c r="BT637" s="50"/>
      <c r="BU637" s="50"/>
      <c r="BV637" s="50"/>
      <c r="BW637" s="50"/>
      <c r="BX637" s="50"/>
      <c r="BY637" s="50"/>
      <c r="BZ637" s="50"/>
      <c r="CA637" s="50"/>
      <c r="CB637" s="50"/>
      <c r="CC637" s="50"/>
      <c r="CD637" s="50"/>
      <c r="CE637" s="50"/>
      <c r="CF637" s="50"/>
      <c r="CG637" s="50"/>
      <c r="CH637" s="50"/>
      <c r="CI637" s="50"/>
      <c r="CJ637" s="50"/>
      <c r="CK637" s="50"/>
      <c r="CL637" s="50"/>
      <c r="CM637" s="50"/>
      <c r="CN637" s="50"/>
      <c r="CO637" s="50"/>
      <c r="CP637" s="50"/>
      <c r="CQ637" s="50"/>
      <c r="CR637" s="50"/>
      <c r="CS637" s="50"/>
      <c r="CT637" s="50"/>
      <c r="CU637" s="50"/>
      <c r="CV637" s="50"/>
      <c r="CW637" s="50"/>
      <c r="CX637" s="50"/>
      <c r="CY637" s="50"/>
      <c r="CZ637" s="50"/>
      <c r="DA637" s="50"/>
      <c r="DB637" s="50"/>
      <c r="DC637" s="50"/>
      <c r="DD637" s="50"/>
      <c r="DE637" s="50"/>
      <c r="DF637" s="50"/>
      <c r="DG637" s="50"/>
      <c r="DH637" s="50"/>
      <c r="DI637" s="50"/>
      <c r="DJ637" s="50"/>
      <c r="DK637" s="50"/>
      <c r="DL637" s="50"/>
      <c r="DM637" s="50"/>
      <c r="DN637" s="50"/>
      <c r="DO637" s="50"/>
      <c r="DP637" s="50"/>
      <c r="DQ637" s="50"/>
      <c r="DR637" s="50"/>
      <c r="DS637" s="50"/>
      <c r="DT637" s="50"/>
      <c r="DU637" s="50"/>
      <c r="DV637" s="50"/>
      <c r="DW637" s="50"/>
      <c r="DX637" s="50"/>
      <c r="DY637" s="50"/>
      <c r="DZ637" s="50"/>
      <c r="EA637" s="50"/>
      <c r="EB637" s="50"/>
      <c r="EC637" s="50"/>
      <c r="ED637" s="50"/>
      <c r="EE637" s="50"/>
      <c r="EF637" s="50"/>
      <c r="EG637" s="50"/>
      <c r="EH637" s="50"/>
      <c r="EI637" s="50"/>
      <c r="EJ637" s="50"/>
      <c r="EL637" s="50"/>
    </row>
    <row r="638" spans="3:142" x14ac:dyDescent="0.15">
      <c r="C638" s="44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50"/>
      <c r="BN638" s="50"/>
      <c r="BO638" s="50"/>
      <c r="BP638" s="50"/>
      <c r="BQ638" s="50"/>
      <c r="BR638" s="50"/>
      <c r="BS638" s="50"/>
      <c r="BT638" s="50"/>
      <c r="BU638" s="50"/>
      <c r="BV638" s="50"/>
      <c r="BW638" s="50"/>
      <c r="BX638" s="50"/>
      <c r="BY638" s="50"/>
      <c r="BZ638" s="50"/>
      <c r="CA638" s="50"/>
      <c r="CB638" s="50"/>
      <c r="CC638" s="50"/>
      <c r="CD638" s="50"/>
      <c r="CE638" s="50"/>
      <c r="CF638" s="50"/>
      <c r="CG638" s="50"/>
      <c r="CH638" s="50"/>
      <c r="CI638" s="50"/>
      <c r="CJ638" s="50"/>
      <c r="CK638" s="50"/>
      <c r="CL638" s="50"/>
      <c r="CM638" s="50"/>
      <c r="CN638" s="50"/>
      <c r="CO638" s="50"/>
      <c r="CP638" s="50"/>
      <c r="CQ638" s="50"/>
      <c r="CR638" s="50"/>
      <c r="CS638" s="50"/>
      <c r="CT638" s="50"/>
      <c r="CU638" s="50"/>
      <c r="CV638" s="50"/>
      <c r="CW638" s="50"/>
      <c r="CX638" s="50"/>
      <c r="CY638" s="50"/>
      <c r="CZ638" s="50"/>
      <c r="DA638" s="50"/>
      <c r="DB638" s="50"/>
      <c r="DC638" s="50"/>
      <c r="DD638" s="50"/>
      <c r="DE638" s="50"/>
      <c r="DF638" s="50"/>
      <c r="DG638" s="50"/>
      <c r="DH638" s="50"/>
      <c r="DI638" s="50"/>
      <c r="DJ638" s="50"/>
      <c r="DK638" s="50"/>
      <c r="DL638" s="50"/>
      <c r="DM638" s="50"/>
      <c r="DN638" s="50"/>
      <c r="DO638" s="50"/>
      <c r="DP638" s="50"/>
      <c r="DQ638" s="50"/>
      <c r="DR638" s="50"/>
      <c r="DS638" s="50"/>
      <c r="DT638" s="50"/>
      <c r="DU638" s="50"/>
      <c r="DV638" s="50"/>
      <c r="DW638" s="50"/>
      <c r="DX638" s="50"/>
      <c r="DY638" s="50"/>
      <c r="DZ638" s="50"/>
      <c r="EA638" s="50"/>
      <c r="EB638" s="50"/>
      <c r="EC638" s="50"/>
      <c r="ED638" s="50"/>
      <c r="EE638" s="50"/>
      <c r="EF638" s="50"/>
      <c r="EG638" s="50"/>
      <c r="EH638" s="50"/>
      <c r="EI638" s="50"/>
      <c r="EJ638" s="50"/>
      <c r="EL638" s="50"/>
    </row>
    <row r="639" spans="3:142" x14ac:dyDescent="0.15">
      <c r="C639" s="44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50"/>
      <c r="BN639" s="50"/>
      <c r="BO639" s="50"/>
      <c r="BP639" s="50"/>
      <c r="BQ639" s="50"/>
      <c r="BR639" s="50"/>
      <c r="BS639" s="50"/>
      <c r="BT639" s="50"/>
      <c r="BU639" s="50"/>
      <c r="BV639" s="50"/>
      <c r="BW639" s="50"/>
      <c r="BX639" s="50"/>
      <c r="BY639" s="50"/>
      <c r="BZ639" s="50"/>
      <c r="CA639" s="50"/>
      <c r="CB639" s="50"/>
      <c r="CC639" s="50"/>
      <c r="CD639" s="50"/>
      <c r="CE639" s="50"/>
      <c r="CF639" s="50"/>
      <c r="CG639" s="50"/>
      <c r="CH639" s="50"/>
      <c r="CI639" s="50"/>
      <c r="CJ639" s="50"/>
      <c r="CK639" s="50"/>
      <c r="CL639" s="50"/>
      <c r="CM639" s="50"/>
      <c r="CN639" s="50"/>
      <c r="CO639" s="50"/>
      <c r="CP639" s="50"/>
      <c r="CQ639" s="50"/>
      <c r="CR639" s="50"/>
      <c r="CS639" s="50"/>
      <c r="CT639" s="50"/>
      <c r="CU639" s="50"/>
      <c r="CV639" s="50"/>
      <c r="CW639" s="50"/>
      <c r="CX639" s="50"/>
      <c r="CY639" s="50"/>
      <c r="CZ639" s="50"/>
      <c r="DA639" s="50"/>
      <c r="DB639" s="50"/>
      <c r="DC639" s="50"/>
      <c r="DD639" s="50"/>
      <c r="DE639" s="50"/>
      <c r="DF639" s="50"/>
      <c r="DG639" s="50"/>
      <c r="DH639" s="50"/>
      <c r="DI639" s="50"/>
      <c r="DJ639" s="50"/>
      <c r="DK639" s="50"/>
      <c r="DL639" s="50"/>
      <c r="DM639" s="50"/>
      <c r="DN639" s="50"/>
      <c r="DO639" s="50"/>
      <c r="DP639" s="50"/>
      <c r="DQ639" s="50"/>
      <c r="DR639" s="50"/>
      <c r="DS639" s="50"/>
      <c r="DT639" s="50"/>
      <c r="DU639" s="50"/>
      <c r="DV639" s="50"/>
      <c r="DW639" s="50"/>
      <c r="DX639" s="50"/>
      <c r="DY639" s="50"/>
      <c r="DZ639" s="50"/>
      <c r="EA639" s="50"/>
      <c r="EB639" s="50"/>
      <c r="EC639" s="50"/>
      <c r="ED639" s="50"/>
      <c r="EE639" s="50"/>
      <c r="EF639" s="50"/>
      <c r="EG639" s="50"/>
      <c r="EH639" s="50"/>
      <c r="EI639" s="50"/>
      <c r="EJ639" s="50"/>
      <c r="EL639" s="50"/>
    </row>
    <row r="640" spans="3:142" x14ac:dyDescent="0.15">
      <c r="C640" s="44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50"/>
      <c r="BN640" s="50"/>
      <c r="BO640" s="50"/>
      <c r="BP640" s="50"/>
      <c r="BQ640" s="50"/>
      <c r="BR640" s="50"/>
      <c r="BS640" s="50"/>
      <c r="BT640" s="50"/>
      <c r="BU640" s="50"/>
      <c r="BV640" s="50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  <c r="CM640" s="50"/>
      <c r="CN640" s="50"/>
      <c r="CO640" s="50"/>
      <c r="CP640" s="50"/>
      <c r="CQ640" s="50"/>
      <c r="CR640" s="50"/>
      <c r="CS640" s="50"/>
      <c r="CT640" s="50"/>
      <c r="CU640" s="50"/>
      <c r="CV640" s="50"/>
      <c r="CW640" s="50"/>
      <c r="CX640" s="50"/>
      <c r="CY640" s="50"/>
      <c r="CZ640" s="50"/>
      <c r="DA640" s="50"/>
      <c r="DB640" s="50"/>
      <c r="DC640" s="50"/>
      <c r="DD640" s="50"/>
      <c r="DE640" s="50"/>
      <c r="DF640" s="50"/>
      <c r="DG640" s="50"/>
      <c r="DH640" s="50"/>
      <c r="DI640" s="50"/>
      <c r="DJ640" s="50"/>
      <c r="DK640" s="50"/>
      <c r="DL640" s="50"/>
      <c r="DM640" s="50"/>
      <c r="DN640" s="50"/>
      <c r="DO640" s="50"/>
      <c r="DP640" s="50"/>
      <c r="DQ640" s="50"/>
      <c r="DR640" s="50"/>
      <c r="DS640" s="50"/>
      <c r="DT640" s="50"/>
      <c r="DU640" s="50"/>
      <c r="DV640" s="50"/>
      <c r="DW640" s="50"/>
      <c r="DX640" s="50"/>
      <c r="DY640" s="50"/>
      <c r="DZ640" s="50"/>
      <c r="EA640" s="50"/>
      <c r="EB640" s="50"/>
      <c r="EC640" s="50"/>
      <c r="ED640" s="50"/>
      <c r="EE640" s="50"/>
      <c r="EF640" s="50"/>
      <c r="EG640" s="50"/>
      <c r="EH640" s="50"/>
      <c r="EI640" s="50"/>
      <c r="EJ640" s="50"/>
      <c r="EL640" s="50"/>
    </row>
    <row r="641" spans="3:142" x14ac:dyDescent="0.15">
      <c r="C641" s="44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50"/>
      <c r="BN641" s="50"/>
      <c r="BO641" s="50"/>
      <c r="BP641" s="50"/>
      <c r="BQ641" s="50"/>
      <c r="BR641" s="50"/>
      <c r="BS641" s="50"/>
      <c r="BT641" s="50"/>
      <c r="BU641" s="50"/>
      <c r="BV641" s="50"/>
      <c r="BW641" s="50"/>
      <c r="BX641" s="50"/>
      <c r="BY641" s="50"/>
      <c r="BZ641" s="50"/>
      <c r="CA641" s="50"/>
      <c r="CB641" s="50"/>
      <c r="CC641" s="50"/>
      <c r="CD641" s="50"/>
      <c r="CE641" s="50"/>
      <c r="CF641" s="50"/>
      <c r="CG641" s="50"/>
      <c r="CH641" s="50"/>
      <c r="CI641" s="50"/>
      <c r="CJ641" s="50"/>
      <c r="CK641" s="50"/>
      <c r="CL641" s="50"/>
      <c r="CM641" s="50"/>
      <c r="CN641" s="50"/>
      <c r="CO641" s="50"/>
      <c r="CP641" s="50"/>
      <c r="CQ641" s="50"/>
      <c r="CR641" s="50"/>
      <c r="CS641" s="50"/>
      <c r="CT641" s="50"/>
      <c r="CU641" s="50"/>
      <c r="CV641" s="50"/>
      <c r="CW641" s="50"/>
      <c r="CX641" s="50"/>
      <c r="CY641" s="50"/>
      <c r="CZ641" s="50"/>
      <c r="DA641" s="50"/>
      <c r="DB641" s="50"/>
      <c r="DC641" s="50"/>
      <c r="DD641" s="50"/>
      <c r="DE641" s="50"/>
      <c r="DF641" s="50"/>
      <c r="DG641" s="50"/>
      <c r="DH641" s="50"/>
      <c r="DI641" s="50"/>
      <c r="DJ641" s="50"/>
      <c r="DK641" s="50"/>
      <c r="DL641" s="50"/>
      <c r="DM641" s="50"/>
      <c r="DN641" s="50"/>
      <c r="DO641" s="50"/>
      <c r="DP641" s="50"/>
      <c r="DQ641" s="50"/>
      <c r="DR641" s="50"/>
      <c r="DS641" s="50"/>
      <c r="DT641" s="50"/>
      <c r="DU641" s="50"/>
      <c r="DV641" s="50"/>
      <c r="DW641" s="50"/>
      <c r="DX641" s="50"/>
      <c r="DY641" s="50"/>
      <c r="DZ641" s="50"/>
      <c r="EA641" s="50"/>
      <c r="EB641" s="50"/>
      <c r="EC641" s="50"/>
      <c r="ED641" s="50"/>
      <c r="EE641" s="50"/>
      <c r="EF641" s="50"/>
      <c r="EG641" s="50"/>
      <c r="EH641" s="50"/>
      <c r="EI641" s="50"/>
      <c r="EJ641" s="50"/>
      <c r="EL641" s="50"/>
    </row>
    <row r="642" spans="3:142" x14ac:dyDescent="0.15">
      <c r="C642" s="44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50"/>
      <c r="BQ642" s="50"/>
      <c r="BR642" s="50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  <c r="CM642" s="50"/>
      <c r="CN642" s="50"/>
      <c r="CO642" s="50"/>
      <c r="CP642" s="50"/>
      <c r="CQ642" s="50"/>
      <c r="CR642" s="50"/>
      <c r="CS642" s="50"/>
      <c r="CT642" s="50"/>
      <c r="CU642" s="50"/>
      <c r="CV642" s="50"/>
      <c r="CW642" s="50"/>
      <c r="CX642" s="50"/>
      <c r="CY642" s="50"/>
      <c r="CZ642" s="50"/>
      <c r="DA642" s="50"/>
      <c r="DB642" s="50"/>
      <c r="DC642" s="50"/>
      <c r="DD642" s="50"/>
      <c r="DE642" s="50"/>
      <c r="DF642" s="50"/>
      <c r="DG642" s="50"/>
      <c r="DH642" s="50"/>
      <c r="DI642" s="50"/>
      <c r="DJ642" s="50"/>
      <c r="DK642" s="50"/>
      <c r="DL642" s="50"/>
      <c r="DM642" s="50"/>
      <c r="DN642" s="50"/>
      <c r="DO642" s="50"/>
      <c r="DP642" s="50"/>
      <c r="DQ642" s="50"/>
      <c r="DR642" s="50"/>
      <c r="DS642" s="50"/>
      <c r="DT642" s="50"/>
      <c r="DU642" s="50"/>
      <c r="DV642" s="50"/>
      <c r="DW642" s="50"/>
      <c r="DX642" s="50"/>
      <c r="DY642" s="50"/>
      <c r="DZ642" s="50"/>
      <c r="EA642" s="50"/>
      <c r="EB642" s="50"/>
      <c r="EC642" s="50"/>
      <c r="ED642" s="50"/>
      <c r="EE642" s="50"/>
      <c r="EF642" s="50"/>
      <c r="EG642" s="50"/>
      <c r="EH642" s="50"/>
      <c r="EI642" s="50"/>
      <c r="EJ642" s="50"/>
      <c r="EL642" s="50"/>
    </row>
    <row r="643" spans="3:142" x14ac:dyDescent="0.15">
      <c r="C643" s="44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50"/>
      <c r="BQ643" s="50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  <c r="CM643" s="50"/>
      <c r="CN643" s="50"/>
      <c r="CO643" s="50"/>
      <c r="CP643" s="50"/>
      <c r="CQ643" s="50"/>
      <c r="CR643" s="50"/>
      <c r="CS643" s="50"/>
      <c r="CT643" s="50"/>
      <c r="CU643" s="50"/>
      <c r="CV643" s="50"/>
      <c r="CW643" s="50"/>
      <c r="CX643" s="50"/>
      <c r="CY643" s="50"/>
      <c r="CZ643" s="50"/>
      <c r="DA643" s="50"/>
      <c r="DB643" s="50"/>
      <c r="DC643" s="50"/>
      <c r="DD643" s="50"/>
      <c r="DE643" s="50"/>
      <c r="DF643" s="50"/>
      <c r="DG643" s="50"/>
      <c r="DH643" s="50"/>
      <c r="DI643" s="50"/>
      <c r="DJ643" s="50"/>
      <c r="DK643" s="50"/>
      <c r="DL643" s="50"/>
      <c r="DM643" s="50"/>
      <c r="DN643" s="50"/>
      <c r="DO643" s="50"/>
      <c r="DP643" s="50"/>
      <c r="DQ643" s="50"/>
      <c r="DR643" s="50"/>
      <c r="DS643" s="50"/>
      <c r="DT643" s="50"/>
      <c r="DU643" s="50"/>
      <c r="DV643" s="50"/>
      <c r="DW643" s="50"/>
      <c r="DX643" s="50"/>
      <c r="DY643" s="50"/>
      <c r="DZ643" s="50"/>
      <c r="EA643" s="50"/>
      <c r="EB643" s="50"/>
      <c r="EC643" s="50"/>
      <c r="ED643" s="50"/>
      <c r="EE643" s="50"/>
      <c r="EF643" s="50"/>
      <c r="EG643" s="50"/>
      <c r="EH643" s="50"/>
      <c r="EI643" s="50"/>
      <c r="EJ643" s="50"/>
      <c r="EL643" s="50"/>
    </row>
    <row r="644" spans="3:142" x14ac:dyDescent="0.15">
      <c r="C644" s="44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50"/>
      <c r="BQ644" s="50"/>
      <c r="BR644" s="50"/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  <c r="CM644" s="50"/>
      <c r="CN644" s="50"/>
      <c r="CO644" s="50"/>
      <c r="CP644" s="50"/>
      <c r="CQ644" s="50"/>
      <c r="CR644" s="50"/>
      <c r="CS644" s="50"/>
      <c r="CT644" s="50"/>
      <c r="CU644" s="50"/>
      <c r="CV644" s="50"/>
      <c r="CW644" s="50"/>
      <c r="CX644" s="50"/>
      <c r="CY644" s="50"/>
      <c r="CZ644" s="50"/>
      <c r="DA644" s="50"/>
      <c r="DB644" s="50"/>
      <c r="DC644" s="50"/>
      <c r="DD644" s="50"/>
      <c r="DE644" s="50"/>
      <c r="DF644" s="50"/>
      <c r="DG644" s="50"/>
      <c r="DH644" s="50"/>
      <c r="DI644" s="50"/>
      <c r="DJ644" s="50"/>
      <c r="DK644" s="50"/>
      <c r="DL644" s="50"/>
      <c r="DM644" s="50"/>
      <c r="DN644" s="50"/>
      <c r="DO644" s="50"/>
      <c r="DP644" s="50"/>
      <c r="DQ644" s="50"/>
      <c r="DR644" s="50"/>
      <c r="DS644" s="50"/>
      <c r="DT644" s="50"/>
      <c r="DU644" s="50"/>
      <c r="DV644" s="50"/>
      <c r="DW644" s="50"/>
      <c r="DX644" s="50"/>
      <c r="DY644" s="50"/>
      <c r="DZ644" s="50"/>
      <c r="EA644" s="50"/>
      <c r="EB644" s="50"/>
      <c r="EC644" s="50"/>
      <c r="ED644" s="50"/>
      <c r="EE644" s="50"/>
      <c r="EF644" s="50"/>
      <c r="EG644" s="50"/>
      <c r="EH644" s="50"/>
      <c r="EI644" s="50"/>
      <c r="EJ644" s="50"/>
      <c r="EL644" s="50"/>
    </row>
    <row r="645" spans="3:142" x14ac:dyDescent="0.15">
      <c r="C645" s="44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0"/>
      <c r="BO645" s="50"/>
      <c r="BP645" s="50"/>
      <c r="BQ645" s="50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0"/>
      <c r="DA645" s="50"/>
      <c r="DB645" s="50"/>
      <c r="DC645" s="50"/>
      <c r="DD645" s="50"/>
      <c r="DE645" s="50"/>
      <c r="DF645" s="50"/>
      <c r="DG645" s="50"/>
      <c r="DH645" s="50"/>
      <c r="DI645" s="50"/>
      <c r="DJ645" s="50"/>
      <c r="DK645" s="50"/>
      <c r="DL645" s="50"/>
      <c r="DM645" s="50"/>
      <c r="DN645" s="50"/>
      <c r="DO645" s="50"/>
      <c r="DP645" s="50"/>
      <c r="DQ645" s="50"/>
      <c r="DR645" s="50"/>
      <c r="DS645" s="50"/>
      <c r="DT645" s="50"/>
      <c r="DU645" s="50"/>
      <c r="DV645" s="50"/>
      <c r="DW645" s="50"/>
      <c r="DX645" s="50"/>
      <c r="DY645" s="50"/>
      <c r="DZ645" s="50"/>
      <c r="EA645" s="50"/>
      <c r="EB645" s="50"/>
      <c r="EC645" s="50"/>
      <c r="ED645" s="50"/>
      <c r="EE645" s="50"/>
      <c r="EF645" s="50"/>
      <c r="EG645" s="50"/>
      <c r="EH645" s="50"/>
      <c r="EI645" s="50"/>
      <c r="EJ645" s="50"/>
      <c r="EL645" s="50"/>
    </row>
    <row r="646" spans="3:142" x14ac:dyDescent="0.15">
      <c r="C646" s="44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50"/>
      <c r="BQ646" s="50"/>
      <c r="BR646" s="50"/>
      <c r="BS646" s="50"/>
      <c r="BT646" s="50"/>
      <c r="BU646" s="50"/>
      <c r="BV646" s="50"/>
      <c r="BW646" s="50"/>
      <c r="BX646" s="50"/>
      <c r="BY646" s="50"/>
      <c r="BZ646" s="50"/>
      <c r="CA646" s="50"/>
      <c r="CB646" s="50"/>
      <c r="CC646" s="50"/>
      <c r="CD646" s="50"/>
      <c r="CE646" s="50"/>
      <c r="CF646" s="50"/>
      <c r="CG646" s="50"/>
      <c r="CH646" s="50"/>
      <c r="CI646" s="50"/>
      <c r="CJ646" s="50"/>
      <c r="CK646" s="50"/>
      <c r="CL646" s="50"/>
      <c r="CM646" s="50"/>
      <c r="CN646" s="50"/>
      <c r="CO646" s="50"/>
      <c r="CP646" s="50"/>
      <c r="CQ646" s="50"/>
      <c r="CR646" s="50"/>
      <c r="CS646" s="50"/>
      <c r="CT646" s="50"/>
      <c r="CU646" s="50"/>
      <c r="CV646" s="50"/>
      <c r="CW646" s="50"/>
      <c r="CX646" s="50"/>
      <c r="CY646" s="50"/>
      <c r="CZ646" s="50"/>
      <c r="DA646" s="50"/>
      <c r="DB646" s="50"/>
      <c r="DC646" s="50"/>
      <c r="DD646" s="50"/>
      <c r="DE646" s="50"/>
      <c r="DF646" s="50"/>
      <c r="DG646" s="50"/>
      <c r="DH646" s="50"/>
      <c r="DI646" s="50"/>
      <c r="DJ646" s="50"/>
      <c r="DK646" s="50"/>
      <c r="DL646" s="50"/>
      <c r="DM646" s="50"/>
      <c r="DN646" s="50"/>
      <c r="DO646" s="50"/>
      <c r="DP646" s="50"/>
      <c r="DQ646" s="50"/>
      <c r="DR646" s="50"/>
      <c r="DS646" s="50"/>
      <c r="DT646" s="50"/>
      <c r="DU646" s="50"/>
      <c r="DV646" s="50"/>
      <c r="DW646" s="50"/>
      <c r="DX646" s="50"/>
      <c r="DY646" s="50"/>
      <c r="DZ646" s="50"/>
      <c r="EA646" s="50"/>
      <c r="EB646" s="50"/>
      <c r="EC646" s="50"/>
      <c r="ED646" s="50"/>
      <c r="EE646" s="50"/>
      <c r="EF646" s="50"/>
      <c r="EG646" s="50"/>
      <c r="EH646" s="50"/>
      <c r="EI646" s="50"/>
      <c r="EJ646" s="50"/>
      <c r="EL646" s="50"/>
    </row>
    <row r="647" spans="3:142" x14ac:dyDescent="0.15">
      <c r="C647" s="44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50"/>
      <c r="BQ647" s="50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  <c r="CM647" s="50"/>
      <c r="CN647" s="50"/>
      <c r="CO647" s="50"/>
      <c r="CP647" s="50"/>
      <c r="CQ647" s="50"/>
      <c r="CR647" s="50"/>
      <c r="CS647" s="50"/>
      <c r="CT647" s="50"/>
      <c r="CU647" s="50"/>
      <c r="CV647" s="50"/>
      <c r="CW647" s="50"/>
      <c r="CX647" s="50"/>
      <c r="CY647" s="50"/>
      <c r="CZ647" s="50"/>
      <c r="DA647" s="50"/>
      <c r="DB647" s="50"/>
      <c r="DC647" s="50"/>
      <c r="DD647" s="50"/>
      <c r="DE647" s="50"/>
      <c r="DF647" s="50"/>
      <c r="DG647" s="50"/>
      <c r="DH647" s="50"/>
      <c r="DI647" s="50"/>
      <c r="DJ647" s="50"/>
      <c r="DK647" s="50"/>
      <c r="DL647" s="50"/>
      <c r="DM647" s="50"/>
      <c r="DN647" s="50"/>
      <c r="DO647" s="50"/>
      <c r="DP647" s="50"/>
      <c r="DQ647" s="50"/>
      <c r="DR647" s="50"/>
      <c r="DS647" s="50"/>
      <c r="DT647" s="50"/>
      <c r="DU647" s="50"/>
      <c r="DV647" s="50"/>
      <c r="DW647" s="50"/>
      <c r="DX647" s="50"/>
      <c r="DY647" s="50"/>
      <c r="DZ647" s="50"/>
      <c r="EA647" s="50"/>
      <c r="EB647" s="50"/>
      <c r="EC647" s="50"/>
      <c r="ED647" s="50"/>
      <c r="EE647" s="50"/>
      <c r="EF647" s="50"/>
      <c r="EG647" s="50"/>
      <c r="EH647" s="50"/>
      <c r="EI647" s="50"/>
      <c r="EJ647" s="50"/>
      <c r="EL647" s="50"/>
    </row>
    <row r="648" spans="3:142" x14ac:dyDescent="0.15">
      <c r="C648" s="44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51"/>
      <c r="CE648" s="51"/>
      <c r="CF648" s="51"/>
      <c r="CG648" s="51"/>
      <c r="CH648" s="51"/>
      <c r="CI648" s="51"/>
      <c r="CJ648" s="51"/>
      <c r="CK648" s="51"/>
      <c r="CL648" s="51"/>
      <c r="CM648" s="51"/>
      <c r="CN648" s="51"/>
      <c r="CO648" s="51"/>
      <c r="CP648" s="51"/>
      <c r="CQ648" s="51"/>
      <c r="CR648" s="51"/>
      <c r="CS648" s="51"/>
      <c r="CT648" s="51"/>
      <c r="CU648" s="51"/>
      <c r="CV648" s="51"/>
      <c r="CW648" s="51"/>
      <c r="CX648" s="51"/>
      <c r="CY648" s="51"/>
      <c r="CZ648" s="51"/>
      <c r="DA648" s="51"/>
      <c r="DB648" s="51"/>
      <c r="DC648" s="51"/>
      <c r="DD648" s="51"/>
      <c r="DE648" s="51"/>
      <c r="DF648" s="51"/>
      <c r="DG648" s="51"/>
      <c r="DH648" s="51"/>
      <c r="DI648" s="51"/>
      <c r="DJ648" s="51"/>
      <c r="DK648" s="51"/>
      <c r="DL648" s="51"/>
      <c r="DM648" s="51"/>
      <c r="DN648" s="51"/>
      <c r="DO648" s="51"/>
      <c r="DP648" s="51"/>
      <c r="DQ648" s="51"/>
      <c r="DR648" s="51"/>
      <c r="DS648" s="51"/>
      <c r="DT648" s="51"/>
      <c r="DU648" s="51"/>
      <c r="DV648" s="51"/>
      <c r="DW648" s="51"/>
      <c r="DX648" s="51"/>
      <c r="DY648" s="51"/>
      <c r="DZ648" s="51"/>
      <c r="EA648" s="51"/>
      <c r="EB648" s="51"/>
      <c r="EC648" s="51"/>
      <c r="ED648" s="51"/>
      <c r="EE648" s="51"/>
      <c r="EF648" s="51"/>
      <c r="EG648" s="51"/>
      <c r="EH648" s="51"/>
      <c r="EI648" s="51"/>
      <c r="EJ648" s="51"/>
      <c r="EL648" s="51"/>
    </row>
    <row r="649" spans="3:142" x14ac:dyDescent="0.15">
      <c r="C649" s="44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1"/>
      <c r="CJ649" s="51"/>
      <c r="CK649" s="51"/>
      <c r="CL649" s="51"/>
      <c r="CM649" s="51"/>
      <c r="CN649" s="51"/>
      <c r="CO649" s="51"/>
      <c r="CP649" s="51"/>
      <c r="CQ649" s="51"/>
      <c r="CR649" s="51"/>
      <c r="CS649" s="51"/>
      <c r="CT649" s="51"/>
      <c r="CU649" s="51"/>
      <c r="CV649" s="51"/>
      <c r="CW649" s="51"/>
      <c r="CX649" s="51"/>
      <c r="CY649" s="51"/>
      <c r="CZ649" s="51"/>
      <c r="DA649" s="51"/>
      <c r="DB649" s="51"/>
      <c r="DC649" s="51"/>
      <c r="DD649" s="51"/>
      <c r="DE649" s="51"/>
      <c r="DF649" s="51"/>
      <c r="DG649" s="51"/>
      <c r="DH649" s="51"/>
      <c r="DI649" s="51"/>
      <c r="DJ649" s="51"/>
      <c r="DK649" s="51"/>
      <c r="DL649" s="51"/>
      <c r="DM649" s="51"/>
      <c r="DN649" s="51"/>
      <c r="DO649" s="51"/>
      <c r="DP649" s="51"/>
      <c r="DQ649" s="51"/>
      <c r="DR649" s="51"/>
      <c r="DS649" s="51"/>
      <c r="DT649" s="51"/>
      <c r="DU649" s="51"/>
      <c r="DV649" s="51"/>
      <c r="DW649" s="51"/>
      <c r="DX649" s="51"/>
      <c r="DY649" s="51"/>
      <c r="DZ649" s="51"/>
      <c r="EA649" s="51"/>
      <c r="EB649" s="51"/>
      <c r="EC649" s="51"/>
      <c r="ED649" s="51"/>
      <c r="EE649" s="51"/>
      <c r="EF649" s="51"/>
      <c r="EG649" s="51"/>
      <c r="EH649" s="51"/>
      <c r="EI649" s="51"/>
      <c r="EJ649" s="51"/>
      <c r="EL649" s="51"/>
    </row>
    <row r="650" spans="3:142" x14ac:dyDescent="0.15">
      <c r="C650" s="44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51"/>
      <c r="CE650" s="51"/>
      <c r="CF650" s="51"/>
      <c r="CG650" s="51"/>
      <c r="CH650" s="51"/>
      <c r="CI650" s="51"/>
      <c r="CJ650" s="51"/>
      <c r="CK650" s="51"/>
      <c r="CL650" s="51"/>
      <c r="CM650" s="51"/>
      <c r="CN650" s="51"/>
      <c r="CO650" s="51"/>
      <c r="CP650" s="51"/>
      <c r="CQ650" s="51"/>
      <c r="CR650" s="51"/>
      <c r="CS650" s="51"/>
      <c r="CT650" s="51"/>
      <c r="CU650" s="51"/>
      <c r="CV650" s="51"/>
      <c r="CW650" s="51"/>
      <c r="CX650" s="51"/>
      <c r="CY650" s="51"/>
      <c r="CZ650" s="51"/>
      <c r="DA650" s="51"/>
      <c r="DB650" s="51"/>
      <c r="DC650" s="51"/>
      <c r="DD650" s="51"/>
      <c r="DE650" s="51"/>
      <c r="DF650" s="51"/>
      <c r="DG650" s="51"/>
      <c r="DH650" s="51"/>
      <c r="DI650" s="51"/>
      <c r="DJ650" s="51"/>
      <c r="DK650" s="51"/>
      <c r="DL650" s="51"/>
      <c r="DM650" s="51"/>
      <c r="DN650" s="51"/>
      <c r="DO650" s="51"/>
      <c r="DP650" s="51"/>
      <c r="DQ650" s="51"/>
      <c r="DR650" s="51"/>
      <c r="DS650" s="51"/>
      <c r="DT650" s="51"/>
      <c r="DU650" s="51"/>
      <c r="DV650" s="51"/>
      <c r="DW650" s="51"/>
      <c r="DX650" s="51"/>
      <c r="DY650" s="51"/>
      <c r="DZ650" s="51"/>
      <c r="EA650" s="51"/>
      <c r="EB650" s="51"/>
      <c r="EC650" s="51"/>
      <c r="ED650" s="51"/>
      <c r="EE650" s="51"/>
      <c r="EF650" s="51"/>
      <c r="EG650" s="51"/>
      <c r="EH650" s="51"/>
      <c r="EI650" s="51"/>
      <c r="EJ650" s="51"/>
      <c r="EL650" s="51"/>
    </row>
    <row r="651" spans="3:142" x14ac:dyDescent="0.15">
      <c r="C651" s="44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1"/>
      <c r="BT651" s="51"/>
      <c r="BU651" s="51"/>
      <c r="BV651" s="51"/>
      <c r="BW651" s="51"/>
      <c r="BX651" s="51"/>
      <c r="BY651" s="51"/>
      <c r="BZ651" s="51"/>
      <c r="CA651" s="51"/>
      <c r="CB651" s="51"/>
      <c r="CC651" s="51"/>
      <c r="CD651" s="51"/>
      <c r="CE651" s="51"/>
      <c r="CF651" s="51"/>
      <c r="CG651" s="51"/>
      <c r="CH651" s="51"/>
      <c r="CI651" s="51"/>
      <c r="CJ651" s="51"/>
      <c r="CK651" s="51"/>
      <c r="CL651" s="51"/>
      <c r="CM651" s="51"/>
      <c r="CN651" s="51"/>
      <c r="CO651" s="51"/>
      <c r="CP651" s="51"/>
      <c r="CQ651" s="51"/>
      <c r="CR651" s="51"/>
      <c r="CS651" s="51"/>
      <c r="CT651" s="51"/>
      <c r="CU651" s="51"/>
      <c r="CV651" s="51"/>
      <c r="CW651" s="51"/>
      <c r="CX651" s="51"/>
      <c r="CY651" s="51"/>
      <c r="CZ651" s="51"/>
      <c r="DA651" s="51"/>
      <c r="DB651" s="51"/>
      <c r="DC651" s="51"/>
      <c r="DD651" s="51"/>
      <c r="DE651" s="51"/>
      <c r="DF651" s="51"/>
      <c r="DG651" s="51"/>
      <c r="DH651" s="51"/>
      <c r="DI651" s="51"/>
      <c r="DJ651" s="51"/>
      <c r="DK651" s="51"/>
      <c r="DL651" s="51"/>
      <c r="DM651" s="51"/>
      <c r="DN651" s="51"/>
      <c r="DO651" s="51"/>
      <c r="DP651" s="51"/>
      <c r="DQ651" s="51"/>
      <c r="DR651" s="51"/>
      <c r="DS651" s="51"/>
      <c r="DT651" s="51"/>
      <c r="DU651" s="51"/>
      <c r="DV651" s="51"/>
      <c r="DW651" s="51"/>
      <c r="DX651" s="51"/>
      <c r="DY651" s="51"/>
      <c r="DZ651" s="51"/>
      <c r="EA651" s="51"/>
      <c r="EB651" s="51"/>
      <c r="EC651" s="51"/>
      <c r="ED651" s="51"/>
      <c r="EE651" s="51"/>
      <c r="EF651" s="51"/>
      <c r="EG651" s="51"/>
      <c r="EH651" s="51"/>
      <c r="EI651" s="51"/>
      <c r="EJ651" s="51"/>
      <c r="EL651" s="51"/>
    </row>
    <row r="652" spans="3:142" x14ac:dyDescent="0.15">
      <c r="C652" s="44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1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51"/>
      <c r="CE652" s="51"/>
      <c r="CF652" s="51"/>
      <c r="CG652" s="51"/>
      <c r="CH652" s="51"/>
      <c r="CI652" s="51"/>
      <c r="CJ652" s="51"/>
      <c r="CK652" s="51"/>
      <c r="CL652" s="51"/>
      <c r="CM652" s="51"/>
      <c r="CN652" s="51"/>
      <c r="CO652" s="51"/>
      <c r="CP652" s="51"/>
      <c r="CQ652" s="51"/>
      <c r="CR652" s="51"/>
      <c r="CS652" s="51"/>
      <c r="CT652" s="51"/>
      <c r="CU652" s="51"/>
      <c r="CV652" s="51"/>
      <c r="CW652" s="51"/>
      <c r="CX652" s="51"/>
      <c r="CY652" s="51"/>
      <c r="CZ652" s="51"/>
      <c r="DA652" s="51"/>
      <c r="DB652" s="51"/>
      <c r="DC652" s="51"/>
      <c r="DD652" s="51"/>
      <c r="DE652" s="51"/>
      <c r="DF652" s="51"/>
      <c r="DG652" s="51"/>
      <c r="DH652" s="51"/>
      <c r="DI652" s="51"/>
      <c r="DJ652" s="51"/>
      <c r="DK652" s="51"/>
      <c r="DL652" s="51"/>
      <c r="DM652" s="51"/>
      <c r="DN652" s="51"/>
      <c r="DO652" s="51"/>
      <c r="DP652" s="51"/>
      <c r="DQ652" s="51"/>
      <c r="DR652" s="51"/>
      <c r="DS652" s="51"/>
      <c r="DT652" s="51"/>
      <c r="DU652" s="51"/>
      <c r="DV652" s="51"/>
      <c r="DW652" s="51"/>
      <c r="DX652" s="51"/>
      <c r="DY652" s="51"/>
      <c r="DZ652" s="51"/>
      <c r="EA652" s="51"/>
      <c r="EB652" s="51"/>
      <c r="EC652" s="51"/>
      <c r="ED652" s="51"/>
      <c r="EE652" s="51"/>
      <c r="EF652" s="51"/>
      <c r="EG652" s="51"/>
      <c r="EH652" s="51"/>
      <c r="EI652" s="51"/>
      <c r="EJ652" s="51"/>
      <c r="EL652" s="51"/>
    </row>
    <row r="653" spans="3:142" x14ac:dyDescent="0.15">
      <c r="C653" s="44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1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1"/>
      <c r="CE653" s="51"/>
      <c r="CF653" s="51"/>
      <c r="CG653" s="51"/>
      <c r="CH653" s="51"/>
      <c r="CI653" s="51"/>
      <c r="CJ653" s="51"/>
      <c r="CK653" s="51"/>
      <c r="CL653" s="51"/>
      <c r="CM653" s="51"/>
      <c r="CN653" s="51"/>
      <c r="CO653" s="51"/>
      <c r="CP653" s="51"/>
      <c r="CQ653" s="51"/>
      <c r="CR653" s="51"/>
      <c r="CS653" s="51"/>
      <c r="CT653" s="51"/>
      <c r="CU653" s="51"/>
      <c r="CV653" s="51"/>
      <c r="CW653" s="51"/>
      <c r="CX653" s="51"/>
      <c r="CY653" s="51"/>
      <c r="CZ653" s="51"/>
      <c r="DA653" s="51"/>
      <c r="DB653" s="51"/>
      <c r="DC653" s="51"/>
      <c r="DD653" s="51"/>
      <c r="DE653" s="51"/>
      <c r="DF653" s="51"/>
      <c r="DG653" s="51"/>
      <c r="DH653" s="51"/>
      <c r="DI653" s="51"/>
      <c r="DJ653" s="51"/>
      <c r="DK653" s="51"/>
      <c r="DL653" s="51"/>
      <c r="DM653" s="51"/>
      <c r="DN653" s="51"/>
      <c r="DO653" s="51"/>
      <c r="DP653" s="51"/>
      <c r="DQ653" s="51"/>
      <c r="DR653" s="51"/>
      <c r="DS653" s="51"/>
      <c r="DT653" s="51"/>
      <c r="DU653" s="51"/>
      <c r="DV653" s="51"/>
      <c r="DW653" s="51"/>
      <c r="DX653" s="51"/>
      <c r="DY653" s="51"/>
      <c r="DZ653" s="51"/>
      <c r="EA653" s="51"/>
      <c r="EB653" s="51"/>
      <c r="EC653" s="51"/>
      <c r="ED653" s="51"/>
      <c r="EE653" s="51"/>
      <c r="EF653" s="51"/>
      <c r="EG653" s="51"/>
      <c r="EH653" s="51"/>
      <c r="EI653" s="51"/>
      <c r="EJ653" s="51"/>
      <c r="EL653" s="51"/>
    </row>
    <row r="654" spans="3:142" x14ac:dyDescent="0.15">
      <c r="C654" s="44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  <c r="BS654" s="51"/>
      <c r="BT654" s="51"/>
      <c r="BU654" s="51"/>
      <c r="BV654" s="51"/>
      <c r="BW654" s="51"/>
      <c r="BX654" s="51"/>
      <c r="BY654" s="51"/>
      <c r="BZ654" s="51"/>
      <c r="CA654" s="51"/>
      <c r="CB654" s="51"/>
      <c r="CC654" s="51"/>
      <c r="CD654" s="51"/>
      <c r="CE654" s="51"/>
      <c r="CF654" s="51"/>
      <c r="CG654" s="51"/>
      <c r="CH654" s="51"/>
      <c r="CI654" s="51"/>
      <c r="CJ654" s="51"/>
      <c r="CK654" s="51"/>
      <c r="CL654" s="51"/>
      <c r="CM654" s="51"/>
      <c r="CN654" s="51"/>
      <c r="CO654" s="51"/>
      <c r="CP654" s="51"/>
      <c r="CQ654" s="51"/>
      <c r="CR654" s="51"/>
      <c r="CS654" s="51"/>
      <c r="CT654" s="51"/>
      <c r="CU654" s="51"/>
      <c r="CV654" s="51"/>
      <c r="CW654" s="51"/>
      <c r="CX654" s="51"/>
      <c r="CY654" s="51"/>
      <c r="CZ654" s="51"/>
      <c r="DA654" s="51"/>
      <c r="DB654" s="51"/>
      <c r="DC654" s="51"/>
      <c r="DD654" s="51"/>
      <c r="DE654" s="51"/>
      <c r="DF654" s="51"/>
      <c r="DG654" s="51"/>
      <c r="DH654" s="51"/>
      <c r="DI654" s="51"/>
      <c r="DJ654" s="51"/>
      <c r="DK654" s="51"/>
      <c r="DL654" s="51"/>
      <c r="DM654" s="51"/>
      <c r="DN654" s="51"/>
      <c r="DO654" s="51"/>
      <c r="DP654" s="51"/>
      <c r="DQ654" s="51"/>
      <c r="DR654" s="51"/>
      <c r="DS654" s="51"/>
      <c r="DT654" s="51"/>
      <c r="DU654" s="51"/>
      <c r="DV654" s="51"/>
      <c r="DW654" s="51"/>
      <c r="DX654" s="51"/>
      <c r="DY654" s="51"/>
      <c r="DZ654" s="51"/>
      <c r="EA654" s="51"/>
      <c r="EB654" s="51"/>
      <c r="EC654" s="51"/>
      <c r="ED654" s="51"/>
      <c r="EE654" s="51"/>
      <c r="EF654" s="51"/>
      <c r="EG654" s="51"/>
      <c r="EH654" s="51"/>
      <c r="EI654" s="51"/>
      <c r="EJ654" s="51"/>
      <c r="EL654" s="51"/>
    </row>
    <row r="655" spans="3:142" x14ac:dyDescent="0.15">
      <c r="C655" s="44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1"/>
      <c r="CJ655" s="51"/>
      <c r="CK655" s="51"/>
      <c r="CL655" s="51"/>
      <c r="CM655" s="51"/>
      <c r="CN655" s="51"/>
      <c r="CO655" s="51"/>
      <c r="CP655" s="51"/>
      <c r="CQ655" s="51"/>
      <c r="CR655" s="51"/>
      <c r="CS655" s="51"/>
      <c r="CT655" s="51"/>
      <c r="CU655" s="51"/>
      <c r="CV655" s="51"/>
      <c r="CW655" s="51"/>
      <c r="CX655" s="51"/>
      <c r="CY655" s="51"/>
      <c r="CZ655" s="51"/>
      <c r="DA655" s="51"/>
      <c r="DB655" s="51"/>
      <c r="DC655" s="51"/>
      <c r="DD655" s="51"/>
      <c r="DE655" s="51"/>
      <c r="DF655" s="51"/>
      <c r="DG655" s="51"/>
      <c r="DH655" s="51"/>
      <c r="DI655" s="51"/>
      <c r="DJ655" s="51"/>
      <c r="DK655" s="51"/>
      <c r="DL655" s="51"/>
      <c r="DM655" s="51"/>
      <c r="DN655" s="51"/>
      <c r="DO655" s="51"/>
      <c r="DP655" s="51"/>
      <c r="DQ655" s="51"/>
      <c r="DR655" s="51"/>
      <c r="DS655" s="51"/>
      <c r="DT655" s="51"/>
      <c r="DU655" s="51"/>
      <c r="DV655" s="51"/>
      <c r="DW655" s="51"/>
      <c r="DX655" s="51"/>
      <c r="DY655" s="51"/>
      <c r="DZ655" s="51"/>
      <c r="EA655" s="51"/>
      <c r="EB655" s="51"/>
      <c r="EC655" s="51"/>
      <c r="ED655" s="51"/>
      <c r="EE655" s="51"/>
      <c r="EF655" s="51"/>
      <c r="EG655" s="51"/>
      <c r="EH655" s="51"/>
      <c r="EI655" s="51"/>
      <c r="EJ655" s="51"/>
      <c r="EL655" s="51"/>
    </row>
    <row r="656" spans="3:142" x14ac:dyDescent="0.15">
      <c r="C656" s="44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51"/>
      <c r="CE656" s="51"/>
      <c r="CF656" s="51"/>
      <c r="CG656" s="51"/>
      <c r="CH656" s="51"/>
      <c r="CI656" s="51"/>
      <c r="CJ656" s="51"/>
      <c r="CK656" s="51"/>
      <c r="CL656" s="51"/>
      <c r="CM656" s="51"/>
      <c r="CN656" s="51"/>
      <c r="CO656" s="51"/>
      <c r="CP656" s="51"/>
      <c r="CQ656" s="51"/>
      <c r="CR656" s="51"/>
      <c r="CS656" s="51"/>
      <c r="CT656" s="51"/>
      <c r="CU656" s="51"/>
      <c r="CV656" s="51"/>
      <c r="CW656" s="51"/>
      <c r="CX656" s="51"/>
      <c r="CY656" s="51"/>
      <c r="CZ656" s="51"/>
      <c r="DA656" s="51"/>
      <c r="DB656" s="51"/>
      <c r="DC656" s="51"/>
      <c r="DD656" s="51"/>
      <c r="DE656" s="51"/>
      <c r="DF656" s="51"/>
      <c r="DG656" s="51"/>
      <c r="DH656" s="51"/>
      <c r="DI656" s="51"/>
      <c r="DJ656" s="51"/>
      <c r="DK656" s="51"/>
      <c r="DL656" s="51"/>
      <c r="DM656" s="51"/>
      <c r="DN656" s="51"/>
      <c r="DO656" s="51"/>
      <c r="DP656" s="51"/>
      <c r="DQ656" s="51"/>
      <c r="DR656" s="51"/>
      <c r="DS656" s="51"/>
      <c r="DT656" s="51"/>
      <c r="DU656" s="51"/>
      <c r="DV656" s="51"/>
      <c r="DW656" s="51"/>
      <c r="DX656" s="51"/>
      <c r="DY656" s="51"/>
      <c r="DZ656" s="51"/>
      <c r="EA656" s="51"/>
      <c r="EB656" s="51"/>
      <c r="EC656" s="51"/>
      <c r="ED656" s="51"/>
      <c r="EE656" s="51"/>
      <c r="EF656" s="51"/>
      <c r="EG656" s="51"/>
      <c r="EH656" s="51"/>
      <c r="EI656" s="51"/>
      <c r="EJ656" s="51"/>
      <c r="EL656" s="51"/>
    </row>
    <row r="657" spans="3:142" x14ac:dyDescent="0.15">
      <c r="C657" s="44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1"/>
      <c r="CE657" s="51"/>
      <c r="CF657" s="51"/>
      <c r="CG657" s="51"/>
      <c r="CH657" s="51"/>
      <c r="CI657" s="51"/>
      <c r="CJ657" s="51"/>
      <c r="CK657" s="51"/>
      <c r="CL657" s="51"/>
      <c r="CM657" s="51"/>
      <c r="CN657" s="51"/>
      <c r="CO657" s="51"/>
      <c r="CP657" s="51"/>
      <c r="CQ657" s="51"/>
      <c r="CR657" s="51"/>
      <c r="CS657" s="51"/>
      <c r="CT657" s="51"/>
      <c r="CU657" s="51"/>
      <c r="CV657" s="51"/>
      <c r="CW657" s="51"/>
      <c r="CX657" s="51"/>
      <c r="CY657" s="51"/>
      <c r="CZ657" s="51"/>
      <c r="DA657" s="51"/>
      <c r="DB657" s="51"/>
      <c r="DC657" s="51"/>
      <c r="DD657" s="51"/>
      <c r="DE657" s="51"/>
      <c r="DF657" s="51"/>
      <c r="DG657" s="51"/>
      <c r="DH657" s="51"/>
      <c r="DI657" s="51"/>
      <c r="DJ657" s="51"/>
      <c r="DK657" s="51"/>
      <c r="DL657" s="51"/>
      <c r="DM657" s="51"/>
      <c r="DN657" s="51"/>
      <c r="DO657" s="51"/>
      <c r="DP657" s="51"/>
      <c r="DQ657" s="51"/>
      <c r="DR657" s="51"/>
      <c r="DS657" s="51"/>
      <c r="DT657" s="51"/>
      <c r="DU657" s="51"/>
      <c r="DV657" s="51"/>
      <c r="DW657" s="51"/>
      <c r="DX657" s="51"/>
      <c r="DY657" s="51"/>
      <c r="DZ657" s="51"/>
      <c r="EA657" s="51"/>
      <c r="EB657" s="51"/>
      <c r="EC657" s="51"/>
      <c r="ED657" s="51"/>
      <c r="EE657" s="51"/>
      <c r="EF657" s="51"/>
      <c r="EG657" s="51"/>
      <c r="EH657" s="51"/>
      <c r="EI657" s="51"/>
      <c r="EJ657" s="51"/>
      <c r="EL657" s="51"/>
    </row>
    <row r="658" spans="3:142" x14ac:dyDescent="0.15">
      <c r="C658" s="44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1"/>
      <c r="CJ658" s="51"/>
      <c r="CK658" s="51"/>
      <c r="CL658" s="51"/>
      <c r="CM658" s="51"/>
      <c r="CN658" s="51"/>
      <c r="CO658" s="51"/>
      <c r="CP658" s="51"/>
      <c r="CQ658" s="51"/>
      <c r="CR658" s="51"/>
      <c r="CS658" s="51"/>
      <c r="CT658" s="51"/>
      <c r="CU658" s="51"/>
      <c r="CV658" s="51"/>
      <c r="CW658" s="51"/>
      <c r="CX658" s="51"/>
      <c r="CY658" s="51"/>
      <c r="CZ658" s="51"/>
      <c r="DA658" s="51"/>
      <c r="DB658" s="51"/>
      <c r="DC658" s="51"/>
      <c r="DD658" s="51"/>
      <c r="DE658" s="51"/>
      <c r="DF658" s="51"/>
      <c r="DG658" s="51"/>
      <c r="DH658" s="51"/>
      <c r="DI658" s="51"/>
      <c r="DJ658" s="51"/>
      <c r="DK658" s="51"/>
      <c r="DL658" s="51"/>
      <c r="DM658" s="51"/>
      <c r="DN658" s="51"/>
      <c r="DO658" s="51"/>
      <c r="DP658" s="51"/>
      <c r="DQ658" s="51"/>
      <c r="DR658" s="51"/>
      <c r="DS658" s="51"/>
      <c r="DT658" s="51"/>
      <c r="DU658" s="51"/>
      <c r="DV658" s="51"/>
      <c r="DW658" s="51"/>
      <c r="DX658" s="51"/>
      <c r="DY658" s="51"/>
      <c r="DZ658" s="51"/>
      <c r="EA658" s="51"/>
      <c r="EB658" s="51"/>
      <c r="EC658" s="51"/>
      <c r="ED658" s="51"/>
      <c r="EE658" s="51"/>
      <c r="EF658" s="51"/>
      <c r="EG658" s="51"/>
      <c r="EH658" s="51"/>
      <c r="EI658" s="51"/>
      <c r="EJ658" s="51"/>
      <c r="EL658" s="51"/>
    </row>
    <row r="659" spans="3:142" x14ac:dyDescent="0.15">
      <c r="C659" s="44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51"/>
      <c r="CE659" s="51"/>
      <c r="CF659" s="51"/>
      <c r="CG659" s="51"/>
      <c r="CH659" s="51"/>
      <c r="CI659" s="51"/>
      <c r="CJ659" s="51"/>
      <c r="CK659" s="51"/>
      <c r="CL659" s="51"/>
      <c r="CM659" s="51"/>
      <c r="CN659" s="51"/>
      <c r="CO659" s="51"/>
      <c r="CP659" s="51"/>
      <c r="CQ659" s="51"/>
      <c r="CR659" s="51"/>
      <c r="CS659" s="51"/>
      <c r="CT659" s="51"/>
      <c r="CU659" s="51"/>
      <c r="CV659" s="51"/>
      <c r="CW659" s="51"/>
      <c r="CX659" s="51"/>
      <c r="CY659" s="51"/>
      <c r="CZ659" s="51"/>
      <c r="DA659" s="51"/>
      <c r="DB659" s="51"/>
      <c r="DC659" s="51"/>
      <c r="DD659" s="51"/>
      <c r="DE659" s="51"/>
      <c r="DF659" s="51"/>
      <c r="DG659" s="51"/>
      <c r="DH659" s="51"/>
      <c r="DI659" s="51"/>
      <c r="DJ659" s="51"/>
      <c r="DK659" s="51"/>
      <c r="DL659" s="51"/>
      <c r="DM659" s="51"/>
      <c r="DN659" s="51"/>
      <c r="DO659" s="51"/>
      <c r="DP659" s="51"/>
      <c r="DQ659" s="51"/>
      <c r="DR659" s="51"/>
      <c r="DS659" s="51"/>
      <c r="DT659" s="51"/>
      <c r="DU659" s="51"/>
      <c r="DV659" s="51"/>
      <c r="DW659" s="51"/>
      <c r="DX659" s="51"/>
      <c r="DY659" s="51"/>
      <c r="DZ659" s="51"/>
      <c r="EA659" s="51"/>
      <c r="EB659" s="51"/>
      <c r="EC659" s="51"/>
      <c r="ED659" s="51"/>
      <c r="EE659" s="51"/>
      <c r="EF659" s="51"/>
      <c r="EG659" s="51"/>
      <c r="EH659" s="51"/>
      <c r="EI659" s="51"/>
      <c r="EJ659" s="51"/>
      <c r="EL659" s="51"/>
    </row>
    <row r="660" spans="3:142" x14ac:dyDescent="0.15">
      <c r="C660" s="44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W660" s="51"/>
      <c r="BX660" s="51"/>
      <c r="BY660" s="51"/>
      <c r="BZ660" s="51"/>
      <c r="CA660" s="51"/>
      <c r="CB660" s="51"/>
      <c r="CC660" s="51"/>
      <c r="CD660" s="51"/>
      <c r="CE660" s="51"/>
      <c r="CF660" s="51"/>
      <c r="CG660" s="51"/>
      <c r="CH660" s="51"/>
      <c r="CI660" s="51"/>
      <c r="CJ660" s="51"/>
      <c r="CK660" s="51"/>
      <c r="CL660" s="51"/>
      <c r="CM660" s="51"/>
      <c r="CN660" s="51"/>
      <c r="CO660" s="51"/>
      <c r="CP660" s="51"/>
      <c r="CQ660" s="51"/>
      <c r="CR660" s="51"/>
      <c r="CS660" s="51"/>
      <c r="CT660" s="51"/>
      <c r="CU660" s="51"/>
      <c r="CV660" s="51"/>
      <c r="CW660" s="51"/>
      <c r="CX660" s="51"/>
      <c r="CY660" s="51"/>
      <c r="CZ660" s="51"/>
      <c r="DA660" s="51"/>
      <c r="DB660" s="51"/>
      <c r="DC660" s="51"/>
      <c r="DD660" s="51"/>
      <c r="DE660" s="51"/>
      <c r="DF660" s="51"/>
      <c r="DG660" s="51"/>
      <c r="DH660" s="51"/>
      <c r="DI660" s="51"/>
      <c r="DJ660" s="51"/>
      <c r="DK660" s="51"/>
      <c r="DL660" s="51"/>
      <c r="DM660" s="51"/>
      <c r="DN660" s="51"/>
      <c r="DO660" s="51"/>
      <c r="DP660" s="51"/>
      <c r="DQ660" s="51"/>
      <c r="DR660" s="51"/>
      <c r="DS660" s="51"/>
      <c r="DT660" s="51"/>
      <c r="DU660" s="51"/>
      <c r="DV660" s="51"/>
      <c r="DW660" s="51"/>
      <c r="DX660" s="51"/>
      <c r="DY660" s="51"/>
      <c r="DZ660" s="51"/>
      <c r="EA660" s="51"/>
      <c r="EB660" s="51"/>
      <c r="EC660" s="51"/>
      <c r="ED660" s="51"/>
      <c r="EE660" s="51"/>
      <c r="EF660" s="51"/>
      <c r="EG660" s="51"/>
      <c r="EH660" s="51"/>
      <c r="EI660" s="51"/>
      <c r="EJ660" s="51"/>
      <c r="EL660" s="51"/>
    </row>
    <row r="661" spans="3:142" x14ac:dyDescent="0.15">
      <c r="C661" s="44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51"/>
      <c r="CE661" s="51"/>
      <c r="CF661" s="51"/>
      <c r="CG661" s="51"/>
      <c r="CH661" s="51"/>
      <c r="CI661" s="51"/>
      <c r="CJ661" s="51"/>
      <c r="CK661" s="51"/>
      <c r="CL661" s="51"/>
      <c r="CM661" s="51"/>
      <c r="CN661" s="51"/>
      <c r="CO661" s="51"/>
      <c r="CP661" s="51"/>
      <c r="CQ661" s="51"/>
      <c r="CR661" s="51"/>
      <c r="CS661" s="51"/>
      <c r="CT661" s="51"/>
      <c r="CU661" s="51"/>
      <c r="CV661" s="51"/>
      <c r="CW661" s="51"/>
      <c r="CX661" s="51"/>
      <c r="CY661" s="51"/>
      <c r="CZ661" s="51"/>
      <c r="DA661" s="51"/>
      <c r="DB661" s="51"/>
      <c r="DC661" s="51"/>
      <c r="DD661" s="51"/>
      <c r="DE661" s="51"/>
      <c r="DF661" s="51"/>
      <c r="DG661" s="51"/>
      <c r="DH661" s="51"/>
      <c r="DI661" s="51"/>
      <c r="DJ661" s="51"/>
      <c r="DK661" s="51"/>
      <c r="DL661" s="51"/>
      <c r="DM661" s="51"/>
      <c r="DN661" s="51"/>
      <c r="DO661" s="51"/>
      <c r="DP661" s="51"/>
      <c r="DQ661" s="51"/>
      <c r="DR661" s="51"/>
      <c r="DS661" s="51"/>
      <c r="DT661" s="51"/>
      <c r="DU661" s="51"/>
      <c r="DV661" s="51"/>
      <c r="DW661" s="51"/>
      <c r="DX661" s="51"/>
      <c r="DY661" s="51"/>
      <c r="DZ661" s="51"/>
      <c r="EA661" s="51"/>
      <c r="EB661" s="51"/>
      <c r="EC661" s="51"/>
      <c r="ED661" s="51"/>
      <c r="EE661" s="51"/>
      <c r="EF661" s="51"/>
      <c r="EG661" s="51"/>
      <c r="EH661" s="51"/>
      <c r="EI661" s="51"/>
      <c r="EJ661" s="51"/>
      <c r="EL661" s="51"/>
    </row>
    <row r="662" spans="3:142" x14ac:dyDescent="0.15">
      <c r="C662" s="44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1"/>
      <c r="CJ662" s="51"/>
      <c r="CK662" s="51"/>
      <c r="CL662" s="51"/>
      <c r="CM662" s="51"/>
      <c r="CN662" s="51"/>
      <c r="CO662" s="51"/>
      <c r="CP662" s="51"/>
      <c r="CQ662" s="51"/>
      <c r="CR662" s="51"/>
      <c r="CS662" s="51"/>
      <c r="CT662" s="51"/>
      <c r="CU662" s="51"/>
      <c r="CV662" s="51"/>
      <c r="CW662" s="51"/>
      <c r="CX662" s="51"/>
      <c r="CY662" s="51"/>
      <c r="CZ662" s="51"/>
      <c r="DA662" s="51"/>
      <c r="DB662" s="51"/>
      <c r="DC662" s="51"/>
      <c r="DD662" s="51"/>
      <c r="DE662" s="51"/>
      <c r="DF662" s="51"/>
      <c r="DG662" s="51"/>
      <c r="DH662" s="51"/>
      <c r="DI662" s="51"/>
      <c r="DJ662" s="51"/>
      <c r="DK662" s="51"/>
      <c r="DL662" s="51"/>
      <c r="DM662" s="51"/>
      <c r="DN662" s="51"/>
      <c r="DO662" s="51"/>
      <c r="DP662" s="51"/>
      <c r="DQ662" s="51"/>
      <c r="DR662" s="51"/>
      <c r="DS662" s="51"/>
      <c r="DT662" s="51"/>
      <c r="DU662" s="51"/>
      <c r="DV662" s="51"/>
      <c r="DW662" s="51"/>
      <c r="DX662" s="51"/>
      <c r="DY662" s="51"/>
      <c r="DZ662" s="51"/>
      <c r="EA662" s="51"/>
      <c r="EB662" s="51"/>
      <c r="EC662" s="51"/>
      <c r="ED662" s="51"/>
      <c r="EE662" s="51"/>
      <c r="EF662" s="51"/>
      <c r="EG662" s="51"/>
      <c r="EH662" s="51"/>
      <c r="EI662" s="51"/>
      <c r="EJ662" s="51"/>
      <c r="EL662" s="51"/>
    </row>
    <row r="663" spans="3:142" x14ac:dyDescent="0.15">
      <c r="C663" s="44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W663" s="51"/>
      <c r="BX663" s="51"/>
      <c r="BY663" s="51"/>
      <c r="BZ663" s="51"/>
      <c r="CA663" s="51"/>
      <c r="CB663" s="51"/>
      <c r="CC663" s="51"/>
      <c r="CD663" s="51"/>
      <c r="CE663" s="51"/>
      <c r="CF663" s="51"/>
      <c r="CG663" s="51"/>
      <c r="CH663" s="51"/>
      <c r="CI663" s="51"/>
      <c r="CJ663" s="51"/>
      <c r="CK663" s="51"/>
      <c r="CL663" s="51"/>
      <c r="CM663" s="51"/>
      <c r="CN663" s="51"/>
      <c r="CO663" s="51"/>
      <c r="CP663" s="51"/>
      <c r="CQ663" s="51"/>
      <c r="CR663" s="51"/>
      <c r="CS663" s="51"/>
      <c r="CT663" s="51"/>
      <c r="CU663" s="51"/>
      <c r="CV663" s="51"/>
      <c r="CW663" s="51"/>
      <c r="CX663" s="51"/>
      <c r="CY663" s="51"/>
      <c r="CZ663" s="51"/>
      <c r="DA663" s="51"/>
      <c r="DB663" s="51"/>
      <c r="DC663" s="51"/>
      <c r="DD663" s="51"/>
      <c r="DE663" s="51"/>
      <c r="DF663" s="51"/>
      <c r="DG663" s="51"/>
      <c r="DH663" s="51"/>
      <c r="DI663" s="51"/>
      <c r="DJ663" s="51"/>
      <c r="DK663" s="51"/>
      <c r="DL663" s="51"/>
      <c r="DM663" s="51"/>
      <c r="DN663" s="51"/>
      <c r="DO663" s="51"/>
      <c r="DP663" s="51"/>
      <c r="DQ663" s="51"/>
      <c r="DR663" s="51"/>
      <c r="DS663" s="51"/>
      <c r="DT663" s="51"/>
      <c r="DU663" s="51"/>
      <c r="DV663" s="51"/>
      <c r="DW663" s="51"/>
      <c r="DX663" s="51"/>
      <c r="DY663" s="51"/>
      <c r="DZ663" s="51"/>
      <c r="EA663" s="51"/>
      <c r="EB663" s="51"/>
      <c r="EC663" s="51"/>
      <c r="ED663" s="51"/>
      <c r="EE663" s="51"/>
      <c r="EF663" s="51"/>
      <c r="EG663" s="51"/>
      <c r="EH663" s="51"/>
      <c r="EI663" s="51"/>
      <c r="EJ663" s="51"/>
      <c r="EL663" s="51"/>
    </row>
    <row r="664" spans="3:142" x14ac:dyDescent="0.15">
      <c r="C664" s="44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W664" s="51"/>
      <c r="BX664" s="51"/>
      <c r="BY664" s="51"/>
      <c r="BZ664" s="51"/>
      <c r="CA664" s="51"/>
      <c r="CB664" s="51"/>
      <c r="CC664" s="51"/>
      <c r="CD664" s="51"/>
      <c r="CE664" s="51"/>
      <c r="CF664" s="51"/>
      <c r="CG664" s="51"/>
      <c r="CH664" s="51"/>
      <c r="CI664" s="51"/>
      <c r="CJ664" s="51"/>
      <c r="CK664" s="51"/>
      <c r="CL664" s="51"/>
      <c r="CM664" s="51"/>
      <c r="CN664" s="51"/>
      <c r="CO664" s="51"/>
      <c r="CP664" s="51"/>
      <c r="CQ664" s="51"/>
      <c r="CR664" s="51"/>
      <c r="CS664" s="51"/>
      <c r="CT664" s="51"/>
      <c r="CU664" s="51"/>
      <c r="CV664" s="51"/>
      <c r="CW664" s="51"/>
      <c r="CX664" s="51"/>
      <c r="CY664" s="51"/>
      <c r="CZ664" s="51"/>
      <c r="DA664" s="51"/>
      <c r="DB664" s="51"/>
      <c r="DC664" s="51"/>
      <c r="DD664" s="51"/>
      <c r="DE664" s="51"/>
      <c r="DF664" s="51"/>
      <c r="DG664" s="51"/>
      <c r="DH664" s="51"/>
      <c r="DI664" s="51"/>
      <c r="DJ664" s="51"/>
      <c r="DK664" s="51"/>
      <c r="DL664" s="51"/>
      <c r="DM664" s="51"/>
      <c r="DN664" s="51"/>
      <c r="DO664" s="51"/>
      <c r="DP664" s="51"/>
      <c r="DQ664" s="51"/>
      <c r="DR664" s="51"/>
      <c r="DS664" s="51"/>
      <c r="DT664" s="51"/>
      <c r="DU664" s="51"/>
      <c r="DV664" s="51"/>
      <c r="DW664" s="51"/>
      <c r="DX664" s="51"/>
      <c r="DY664" s="51"/>
      <c r="DZ664" s="51"/>
      <c r="EA664" s="51"/>
      <c r="EB664" s="51"/>
      <c r="EC664" s="51"/>
      <c r="ED664" s="51"/>
      <c r="EE664" s="51"/>
      <c r="EF664" s="51"/>
      <c r="EG664" s="51"/>
      <c r="EH664" s="51"/>
      <c r="EI664" s="51"/>
      <c r="EJ664" s="51"/>
      <c r="EL664" s="51"/>
    </row>
    <row r="665" spans="3:142" x14ac:dyDescent="0.15">
      <c r="C665" s="44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W665" s="51"/>
      <c r="BX665" s="51"/>
      <c r="BY665" s="51"/>
      <c r="BZ665" s="51"/>
      <c r="CA665" s="51"/>
      <c r="CB665" s="51"/>
      <c r="CC665" s="51"/>
      <c r="CD665" s="51"/>
      <c r="CE665" s="51"/>
      <c r="CF665" s="51"/>
      <c r="CG665" s="51"/>
      <c r="CH665" s="51"/>
      <c r="CI665" s="51"/>
      <c r="CJ665" s="51"/>
      <c r="CK665" s="51"/>
      <c r="CL665" s="51"/>
      <c r="CM665" s="51"/>
      <c r="CN665" s="51"/>
      <c r="CO665" s="51"/>
      <c r="CP665" s="51"/>
      <c r="CQ665" s="51"/>
      <c r="CR665" s="51"/>
      <c r="CS665" s="51"/>
      <c r="CT665" s="51"/>
      <c r="CU665" s="51"/>
      <c r="CV665" s="51"/>
      <c r="CW665" s="51"/>
      <c r="CX665" s="51"/>
      <c r="CY665" s="51"/>
      <c r="CZ665" s="51"/>
      <c r="DA665" s="51"/>
      <c r="DB665" s="51"/>
      <c r="DC665" s="51"/>
      <c r="DD665" s="51"/>
      <c r="DE665" s="51"/>
      <c r="DF665" s="51"/>
      <c r="DG665" s="51"/>
      <c r="DH665" s="51"/>
      <c r="DI665" s="51"/>
      <c r="DJ665" s="51"/>
      <c r="DK665" s="51"/>
      <c r="DL665" s="51"/>
      <c r="DM665" s="51"/>
      <c r="DN665" s="51"/>
      <c r="DO665" s="51"/>
      <c r="DP665" s="51"/>
      <c r="DQ665" s="51"/>
      <c r="DR665" s="51"/>
      <c r="DS665" s="51"/>
      <c r="DT665" s="51"/>
      <c r="DU665" s="51"/>
      <c r="DV665" s="51"/>
      <c r="DW665" s="51"/>
      <c r="DX665" s="51"/>
      <c r="DY665" s="51"/>
      <c r="DZ665" s="51"/>
      <c r="EA665" s="51"/>
      <c r="EB665" s="51"/>
      <c r="EC665" s="51"/>
      <c r="ED665" s="51"/>
      <c r="EE665" s="51"/>
      <c r="EF665" s="51"/>
      <c r="EG665" s="51"/>
      <c r="EH665" s="51"/>
      <c r="EI665" s="51"/>
      <c r="EJ665" s="51"/>
      <c r="EL665" s="51"/>
    </row>
    <row r="666" spans="3:142" x14ac:dyDescent="0.15">
      <c r="C666" s="44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W666" s="51"/>
      <c r="BX666" s="51"/>
      <c r="BY666" s="51"/>
      <c r="BZ666" s="51"/>
      <c r="CA666" s="51"/>
      <c r="CB666" s="51"/>
      <c r="CC666" s="51"/>
      <c r="CD666" s="51"/>
      <c r="CE666" s="51"/>
      <c r="CF666" s="51"/>
      <c r="CG666" s="51"/>
      <c r="CH666" s="51"/>
      <c r="CI666" s="51"/>
      <c r="CJ666" s="51"/>
      <c r="CK666" s="51"/>
      <c r="CL666" s="51"/>
      <c r="CM666" s="51"/>
      <c r="CN666" s="51"/>
      <c r="CO666" s="51"/>
      <c r="CP666" s="51"/>
      <c r="CQ666" s="51"/>
      <c r="CR666" s="51"/>
      <c r="CS666" s="51"/>
      <c r="CT666" s="51"/>
      <c r="CU666" s="51"/>
      <c r="CV666" s="51"/>
      <c r="CW666" s="51"/>
      <c r="CX666" s="51"/>
      <c r="CY666" s="51"/>
      <c r="CZ666" s="51"/>
      <c r="DA666" s="51"/>
      <c r="DB666" s="51"/>
      <c r="DC666" s="51"/>
      <c r="DD666" s="51"/>
      <c r="DE666" s="51"/>
      <c r="DF666" s="51"/>
      <c r="DG666" s="51"/>
      <c r="DH666" s="51"/>
      <c r="DI666" s="51"/>
      <c r="DJ666" s="51"/>
      <c r="DK666" s="51"/>
      <c r="DL666" s="51"/>
      <c r="DM666" s="51"/>
      <c r="DN666" s="51"/>
      <c r="DO666" s="51"/>
      <c r="DP666" s="51"/>
      <c r="DQ666" s="51"/>
      <c r="DR666" s="51"/>
      <c r="DS666" s="51"/>
      <c r="DT666" s="51"/>
      <c r="DU666" s="51"/>
      <c r="DV666" s="51"/>
      <c r="DW666" s="51"/>
      <c r="DX666" s="51"/>
      <c r="DY666" s="51"/>
      <c r="DZ666" s="51"/>
      <c r="EA666" s="51"/>
      <c r="EB666" s="51"/>
      <c r="EC666" s="51"/>
      <c r="ED666" s="51"/>
      <c r="EE666" s="51"/>
      <c r="EF666" s="51"/>
      <c r="EG666" s="51"/>
      <c r="EH666" s="51"/>
      <c r="EI666" s="51"/>
      <c r="EJ666" s="51"/>
      <c r="EL666" s="51"/>
    </row>
    <row r="667" spans="3:142" x14ac:dyDescent="0.15">
      <c r="C667" s="44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  <c r="BS667" s="51"/>
      <c r="BT667" s="51"/>
      <c r="BU667" s="51"/>
      <c r="BV667" s="51"/>
      <c r="BW667" s="51"/>
      <c r="BX667" s="51"/>
      <c r="BY667" s="51"/>
      <c r="BZ667" s="51"/>
      <c r="CA667" s="51"/>
      <c r="CB667" s="51"/>
      <c r="CC667" s="51"/>
      <c r="CD667" s="51"/>
      <c r="CE667" s="51"/>
      <c r="CF667" s="51"/>
      <c r="CG667" s="51"/>
      <c r="CH667" s="51"/>
      <c r="CI667" s="51"/>
      <c r="CJ667" s="51"/>
      <c r="CK667" s="51"/>
      <c r="CL667" s="51"/>
      <c r="CM667" s="51"/>
      <c r="CN667" s="51"/>
      <c r="CO667" s="51"/>
      <c r="CP667" s="51"/>
      <c r="CQ667" s="51"/>
      <c r="CR667" s="51"/>
      <c r="CS667" s="51"/>
      <c r="CT667" s="51"/>
      <c r="CU667" s="51"/>
      <c r="CV667" s="51"/>
      <c r="CW667" s="51"/>
      <c r="CX667" s="51"/>
      <c r="CY667" s="51"/>
      <c r="CZ667" s="51"/>
      <c r="DA667" s="51"/>
      <c r="DB667" s="51"/>
      <c r="DC667" s="51"/>
      <c r="DD667" s="51"/>
      <c r="DE667" s="51"/>
      <c r="DF667" s="51"/>
      <c r="DG667" s="51"/>
      <c r="DH667" s="51"/>
      <c r="DI667" s="51"/>
      <c r="DJ667" s="51"/>
      <c r="DK667" s="51"/>
      <c r="DL667" s="51"/>
      <c r="DM667" s="51"/>
      <c r="DN667" s="51"/>
      <c r="DO667" s="51"/>
      <c r="DP667" s="51"/>
      <c r="DQ667" s="51"/>
      <c r="DR667" s="51"/>
      <c r="DS667" s="51"/>
      <c r="DT667" s="51"/>
      <c r="DU667" s="51"/>
      <c r="DV667" s="51"/>
      <c r="DW667" s="51"/>
      <c r="DX667" s="51"/>
      <c r="DY667" s="51"/>
      <c r="DZ667" s="51"/>
      <c r="EA667" s="51"/>
      <c r="EB667" s="51"/>
      <c r="EC667" s="51"/>
      <c r="ED667" s="51"/>
      <c r="EE667" s="51"/>
      <c r="EF667" s="51"/>
      <c r="EG667" s="51"/>
      <c r="EH667" s="51"/>
      <c r="EI667" s="51"/>
      <c r="EJ667" s="51"/>
      <c r="EL667" s="51"/>
    </row>
    <row r="668" spans="3:142" x14ac:dyDescent="0.15">
      <c r="C668" s="44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  <c r="BS668" s="51"/>
      <c r="BT668" s="51"/>
      <c r="BU668" s="51"/>
      <c r="BV668" s="51"/>
      <c r="BW668" s="51"/>
      <c r="BX668" s="51"/>
      <c r="BY668" s="51"/>
      <c r="BZ668" s="51"/>
      <c r="CA668" s="51"/>
      <c r="CB668" s="51"/>
      <c r="CC668" s="51"/>
      <c r="CD668" s="51"/>
      <c r="CE668" s="51"/>
      <c r="CF668" s="51"/>
      <c r="CG668" s="51"/>
      <c r="CH668" s="51"/>
      <c r="CI668" s="51"/>
      <c r="CJ668" s="51"/>
      <c r="CK668" s="51"/>
      <c r="CL668" s="51"/>
      <c r="CM668" s="51"/>
      <c r="CN668" s="51"/>
      <c r="CO668" s="51"/>
      <c r="CP668" s="51"/>
      <c r="CQ668" s="51"/>
      <c r="CR668" s="51"/>
      <c r="CS668" s="51"/>
      <c r="CT668" s="51"/>
      <c r="CU668" s="51"/>
      <c r="CV668" s="51"/>
      <c r="CW668" s="51"/>
      <c r="CX668" s="51"/>
      <c r="CY668" s="51"/>
      <c r="CZ668" s="51"/>
      <c r="DA668" s="51"/>
      <c r="DB668" s="51"/>
      <c r="DC668" s="51"/>
      <c r="DD668" s="51"/>
      <c r="DE668" s="51"/>
      <c r="DF668" s="51"/>
      <c r="DG668" s="51"/>
      <c r="DH668" s="51"/>
      <c r="DI668" s="51"/>
      <c r="DJ668" s="51"/>
      <c r="DK668" s="51"/>
      <c r="DL668" s="51"/>
      <c r="DM668" s="51"/>
      <c r="DN668" s="51"/>
      <c r="DO668" s="51"/>
      <c r="DP668" s="51"/>
      <c r="DQ668" s="51"/>
      <c r="DR668" s="51"/>
      <c r="DS668" s="51"/>
      <c r="DT668" s="51"/>
      <c r="DU668" s="51"/>
      <c r="DV668" s="51"/>
      <c r="DW668" s="51"/>
      <c r="DX668" s="51"/>
      <c r="DY668" s="51"/>
      <c r="DZ668" s="51"/>
      <c r="EA668" s="51"/>
      <c r="EB668" s="51"/>
      <c r="EC668" s="51"/>
      <c r="ED668" s="51"/>
      <c r="EE668" s="51"/>
      <c r="EF668" s="51"/>
      <c r="EG668" s="51"/>
      <c r="EH668" s="51"/>
      <c r="EI668" s="51"/>
      <c r="EJ668" s="51"/>
      <c r="EL668" s="51"/>
    </row>
    <row r="669" spans="3:142" x14ac:dyDescent="0.15">
      <c r="C669" s="44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  <c r="BS669" s="51"/>
      <c r="BT669" s="51"/>
      <c r="BU669" s="51"/>
      <c r="BV669" s="51"/>
      <c r="BW669" s="51"/>
      <c r="BX669" s="51"/>
      <c r="BY669" s="51"/>
      <c r="BZ669" s="51"/>
      <c r="CA669" s="51"/>
      <c r="CB669" s="51"/>
      <c r="CC669" s="51"/>
      <c r="CD669" s="51"/>
      <c r="CE669" s="51"/>
      <c r="CF669" s="51"/>
      <c r="CG669" s="51"/>
      <c r="CH669" s="51"/>
      <c r="CI669" s="51"/>
      <c r="CJ669" s="51"/>
      <c r="CK669" s="51"/>
      <c r="CL669" s="51"/>
      <c r="CM669" s="51"/>
      <c r="CN669" s="51"/>
      <c r="CO669" s="51"/>
      <c r="CP669" s="51"/>
      <c r="CQ669" s="51"/>
      <c r="CR669" s="51"/>
      <c r="CS669" s="51"/>
      <c r="CT669" s="51"/>
      <c r="CU669" s="51"/>
      <c r="CV669" s="51"/>
      <c r="CW669" s="51"/>
      <c r="CX669" s="51"/>
      <c r="CY669" s="51"/>
      <c r="CZ669" s="51"/>
      <c r="DA669" s="51"/>
      <c r="DB669" s="51"/>
      <c r="DC669" s="51"/>
      <c r="DD669" s="51"/>
      <c r="DE669" s="51"/>
      <c r="DF669" s="51"/>
      <c r="DG669" s="51"/>
      <c r="DH669" s="51"/>
      <c r="DI669" s="51"/>
      <c r="DJ669" s="51"/>
      <c r="DK669" s="51"/>
      <c r="DL669" s="51"/>
      <c r="DM669" s="51"/>
      <c r="DN669" s="51"/>
      <c r="DO669" s="51"/>
      <c r="DP669" s="51"/>
      <c r="DQ669" s="51"/>
      <c r="DR669" s="51"/>
      <c r="DS669" s="51"/>
      <c r="DT669" s="51"/>
      <c r="DU669" s="51"/>
      <c r="DV669" s="51"/>
      <c r="DW669" s="51"/>
      <c r="DX669" s="51"/>
      <c r="DY669" s="51"/>
      <c r="DZ669" s="51"/>
      <c r="EA669" s="51"/>
      <c r="EB669" s="51"/>
      <c r="EC669" s="51"/>
      <c r="ED669" s="51"/>
      <c r="EE669" s="51"/>
      <c r="EF669" s="51"/>
      <c r="EG669" s="51"/>
      <c r="EH669" s="51"/>
      <c r="EI669" s="51"/>
      <c r="EJ669" s="51"/>
      <c r="EL669" s="51"/>
    </row>
    <row r="670" spans="3:142" x14ac:dyDescent="0.15">
      <c r="C670" s="44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  <c r="BS670" s="51"/>
      <c r="BT670" s="51"/>
      <c r="BU670" s="51"/>
      <c r="BV670" s="51"/>
      <c r="BW670" s="51"/>
      <c r="BX670" s="51"/>
      <c r="BY670" s="51"/>
      <c r="BZ670" s="51"/>
      <c r="CA670" s="51"/>
      <c r="CB670" s="51"/>
      <c r="CC670" s="51"/>
      <c r="CD670" s="51"/>
      <c r="CE670" s="51"/>
      <c r="CF670" s="51"/>
      <c r="CG670" s="51"/>
      <c r="CH670" s="51"/>
      <c r="CI670" s="51"/>
      <c r="CJ670" s="51"/>
      <c r="CK670" s="51"/>
      <c r="CL670" s="51"/>
      <c r="CM670" s="51"/>
      <c r="CN670" s="51"/>
      <c r="CO670" s="51"/>
      <c r="CP670" s="51"/>
      <c r="CQ670" s="51"/>
      <c r="CR670" s="51"/>
      <c r="CS670" s="51"/>
      <c r="CT670" s="51"/>
      <c r="CU670" s="51"/>
      <c r="CV670" s="51"/>
      <c r="CW670" s="51"/>
      <c r="CX670" s="51"/>
      <c r="CY670" s="51"/>
      <c r="CZ670" s="51"/>
      <c r="DA670" s="51"/>
      <c r="DB670" s="51"/>
      <c r="DC670" s="51"/>
      <c r="DD670" s="51"/>
      <c r="DE670" s="51"/>
      <c r="DF670" s="51"/>
      <c r="DG670" s="51"/>
      <c r="DH670" s="51"/>
      <c r="DI670" s="51"/>
      <c r="DJ670" s="51"/>
      <c r="DK670" s="51"/>
      <c r="DL670" s="51"/>
      <c r="DM670" s="51"/>
      <c r="DN670" s="51"/>
      <c r="DO670" s="51"/>
      <c r="DP670" s="51"/>
      <c r="DQ670" s="51"/>
      <c r="DR670" s="51"/>
      <c r="DS670" s="51"/>
      <c r="DT670" s="51"/>
      <c r="DU670" s="51"/>
      <c r="DV670" s="51"/>
      <c r="DW670" s="51"/>
      <c r="DX670" s="51"/>
      <c r="DY670" s="51"/>
      <c r="DZ670" s="51"/>
      <c r="EA670" s="51"/>
      <c r="EB670" s="51"/>
      <c r="EC670" s="51"/>
      <c r="ED670" s="51"/>
      <c r="EE670" s="51"/>
      <c r="EF670" s="51"/>
      <c r="EG670" s="51"/>
      <c r="EH670" s="51"/>
      <c r="EI670" s="51"/>
      <c r="EJ670" s="51"/>
      <c r="EL670" s="51"/>
    </row>
    <row r="671" spans="3:142" x14ac:dyDescent="0.15">
      <c r="C671" s="44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  <c r="BS671" s="51"/>
      <c r="BT671" s="51"/>
      <c r="BU671" s="51"/>
      <c r="BV671" s="51"/>
      <c r="BW671" s="51"/>
      <c r="BX671" s="51"/>
      <c r="BY671" s="51"/>
      <c r="BZ671" s="51"/>
      <c r="CA671" s="51"/>
      <c r="CB671" s="51"/>
      <c r="CC671" s="51"/>
      <c r="CD671" s="51"/>
      <c r="CE671" s="51"/>
      <c r="CF671" s="51"/>
      <c r="CG671" s="51"/>
      <c r="CH671" s="51"/>
      <c r="CI671" s="51"/>
      <c r="CJ671" s="51"/>
      <c r="CK671" s="51"/>
      <c r="CL671" s="51"/>
      <c r="CM671" s="51"/>
      <c r="CN671" s="51"/>
      <c r="CO671" s="51"/>
      <c r="CP671" s="51"/>
      <c r="CQ671" s="51"/>
      <c r="CR671" s="51"/>
      <c r="CS671" s="51"/>
      <c r="CT671" s="51"/>
      <c r="CU671" s="51"/>
      <c r="CV671" s="51"/>
      <c r="CW671" s="51"/>
      <c r="CX671" s="51"/>
      <c r="CY671" s="51"/>
      <c r="CZ671" s="51"/>
      <c r="DA671" s="51"/>
      <c r="DB671" s="51"/>
      <c r="DC671" s="51"/>
      <c r="DD671" s="51"/>
      <c r="DE671" s="51"/>
      <c r="DF671" s="51"/>
      <c r="DG671" s="51"/>
      <c r="DH671" s="51"/>
      <c r="DI671" s="51"/>
      <c r="DJ671" s="51"/>
      <c r="DK671" s="51"/>
      <c r="DL671" s="51"/>
      <c r="DM671" s="51"/>
      <c r="DN671" s="51"/>
      <c r="DO671" s="51"/>
      <c r="DP671" s="51"/>
      <c r="DQ671" s="51"/>
      <c r="DR671" s="51"/>
      <c r="DS671" s="51"/>
      <c r="DT671" s="51"/>
      <c r="DU671" s="51"/>
      <c r="DV671" s="51"/>
      <c r="DW671" s="51"/>
      <c r="DX671" s="51"/>
      <c r="DY671" s="51"/>
      <c r="DZ671" s="51"/>
      <c r="EA671" s="51"/>
      <c r="EB671" s="51"/>
      <c r="EC671" s="51"/>
      <c r="ED671" s="51"/>
      <c r="EE671" s="51"/>
      <c r="EF671" s="51"/>
      <c r="EG671" s="51"/>
      <c r="EH671" s="51"/>
      <c r="EI671" s="51"/>
      <c r="EJ671" s="51"/>
      <c r="EL671" s="51"/>
    </row>
    <row r="672" spans="3:142" x14ac:dyDescent="0.15">
      <c r="C672" s="44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  <c r="CJ672" s="50"/>
      <c r="CK672" s="50"/>
      <c r="CL672" s="50"/>
      <c r="CM672" s="50"/>
      <c r="CN672" s="50"/>
      <c r="CO672" s="50"/>
      <c r="CP672" s="50"/>
      <c r="CQ672" s="50"/>
      <c r="CR672" s="50"/>
      <c r="CS672" s="50"/>
      <c r="CT672" s="50"/>
      <c r="CU672" s="50"/>
      <c r="CV672" s="50"/>
      <c r="CW672" s="50"/>
      <c r="CX672" s="50"/>
      <c r="CY672" s="50"/>
      <c r="CZ672" s="50"/>
      <c r="DA672" s="50"/>
      <c r="DB672" s="50"/>
      <c r="DC672" s="50"/>
      <c r="DD672" s="50"/>
      <c r="DE672" s="50"/>
      <c r="DF672" s="50"/>
      <c r="DG672" s="50"/>
      <c r="DH672" s="50"/>
      <c r="DI672" s="50"/>
      <c r="DJ672" s="50"/>
      <c r="DK672" s="50"/>
      <c r="DL672" s="50"/>
      <c r="DM672" s="50"/>
      <c r="DN672" s="50"/>
      <c r="DO672" s="50"/>
      <c r="DP672" s="50"/>
      <c r="DQ672" s="50"/>
      <c r="DR672" s="50"/>
      <c r="DS672" s="50"/>
      <c r="DT672" s="50"/>
      <c r="DU672" s="50"/>
      <c r="DV672" s="50"/>
      <c r="DW672" s="50"/>
      <c r="DX672" s="50"/>
      <c r="DY672" s="50"/>
      <c r="DZ672" s="50"/>
      <c r="EA672" s="50"/>
      <c r="EB672" s="50"/>
      <c r="EC672" s="50"/>
      <c r="ED672" s="50"/>
      <c r="EE672" s="50"/>
      <c r="EF672" s="50"/>
      <c r="EG672" s="50"/>
      <c r="EH672" s="50"/>
      <c r="EI672" s="50"/>
      <c r="EJ672" s="50"/>
      <c r="EL672" s="50"/>
    </row>
    <row r="673" spans="3:142" x14ac:dyDescent="0.15">
      <c r="C673" s="44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  <c r="CJ673" s="50"/>
      <c r="CK673" s="50"/>
      <c r="CL673" s="50"/>
      <c r="CM673" s="50"/>
      <c r="CN673" s="50"/>
      <c r="CO673" s="50"/>
      <c r="CP673" s="50"/>
      <c r="CQ673" s="50"/>
      <c r="CR673" s="50"/>
      <c r="CS673" s="50"/>
      <c r="CT673" s="50"/>
      <c r="CU673" s="50"/>
      <c r="CV673" s="50"/>
      <c r="CW673" s="50"/>
      <c r="CX673" s="50"/>
      <c r="CY673" s="50"/>
      <c r="CZ673" s="50"/>
      <c r="DA673" s="50"/>
      <c r="DB673" s="50"/>
      <c r="DC673" s="50"/>
      <c r="DD673" s="50"/>
      <c r="DE673" s="50"/>
      <c r="DF673" s="50"/>
      <c r="DG673" s="50"/>
      <c r="DH673" s="50"/>
      <c r="DI673" s="50"/>
      <c r="DJ673" s="50"/>
      <c r="DK673" s="50"/>
      <c r="DL673" s="50"/>
      <c r="DM673" s="50"/>
      <c r="DN673" s="50"/>
      <c r="DO673" s="50"/>
      <c r="DP673" s="50"/>
      <c r="DQ673" s="50"/>
      <c r="DR673" s="50"/>
      <c r="DS673" s="50"/>
      <c r="DT673" s="50"/>
      <c r="DU673" s="50"/>
      <c r="DV673" s="50"/>
      <c r="DW673" s="50"/>
      <c r="DX673" s="50"/>
      <c r="DY673" s="50"/>
      <c r="DZ673" s="50"/>
      <c r="EA673" s="50"/>
      <c r="EB673" s="50"/>
      <c r="EC673" s="50"/>
      <c r="ED673" s="50"/>
      <c r="EE673" s="50"/>
      <c r="EF673" s="50"/>
      <c r="EG673" s="50"/>
      <c r="EH673" s="50"/>
      <c r="EI673" s="50"/>
      <c r="EJ673" s="50"/>
      <c r="EL673" s="50"/>
    </row>
    <row r="674" spans="3:142" x14ac:dyDescent="0.15">
      <c r="C674" s="44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  <c r="CJ674" s="50"/>
      <c r="CK674" s="50"/>
      <c r="CL674" s="50"/>
      <c r="CM674" s="50"/>
      <c r="CN674" s="50"/>
      <c r="CO674" s="50"/>
      <c r="CP674" s="50"/>
      <c r="CQ674" s="50"/>
      <c r="CR674" s="50"/>
      <c r="CS674" s="50"/>
      <c r="CT674" s="50"/>
      <c r="CU674" s="50"/>
      <c r="CV674" s="50"/>
      <c r="CW674" s="50"/>
      <c r="CX674" s="50"/>
      <c r="CY674" s="50"/>
      <c r="CZ674" s="50"/>
      <c r="DA674" s="50"/>
      <c r="DB674" s="50"/>
      <c r="DC674" s="50"/>
      <c r="DD674" s="50"/>
      <c r="DE674" s="50"/>
      <c r="DF674" s="50"/>
      <c r="DG674" s="50"/>
      <c r="DH674" s="50"/>
      <c r="DI674" s="50"/>
      <c r="DJ674" s="50"/>
      <c r="DK674" s="50"/>
      <c r="DL674" s="50"/>
      <c r="DM674" s="50"/>
      <c r="DN674" s="50"/>
      <c r="DO674" s="50"/>
      <c r="DP674" s="50"/>
      <c r="DQ674" s="50"/>
      <c r="DR674" s="50"/>
      <c r="DS674" s="50"/>
      <c r="DT674" s="50"/>
      <c r="DU674" s="50"/>
      <c r="DV674" s="50"/>
      <c r="DW674" s="50"/>
      <c r="DX674" s="50"/>
      <c r="DY674" s="50"/>
      <c r="DZ674" s="50"/>
      <c r="EA674" s="50"/>
      <c r="EB674" s="50"/>
      <c r="EC674" s="50"/>
      <c r="ED674" s="50"/>
      <c r="EE674" s="50"/>
      <c r="EF674" s="50"/>
      <c r="EG674" s="50"/>
      <c r="EH674" s="50"/>
      <c r="EI674" s="50"/>
      <c r="EJ674" s="50"/>
      <c r="EL674" s="50"/>
    </row>
    <row r="675" spans="3:142" x14ac:dyDescent="0.15">
      <c r="C675" s="44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  <c r="CM675" s="50"/>
      <c r="CN675" s="50"/>
      <c r="CO675" s="50"/>
      <c r="CP675" s="50"/>
      <c r="CQ675" s="50"/>
      <c r="CR675" s="50"/>
      <c r="CS675" s="50"/>
      <c r="CT675" s="50"/>
      <c r="CU675" s="50"/>
      <c r="CV675" s="50"/>
      <c r="CW675" s="50"/>
      <c r="CX675" s="50"/>
      <c r="CY675" s="50"/>
      <c r="CZ675" s="50"/>
      <c r="DA675" s="50"/>
      <c r="DB675" s="50"/>
      <c r="DC675" s="50"/>
      <c r="DD675" s="50"/>
      <c r="DE675" s="50"/>
      <c r="DF675" s="50"/>
      <c r="DG675" s="50"/>
      <c r="DH675" s="50"/>
      <c r="DI675" s="50"/>
      <c r="DJ675" s="50"/>
      <c r="DK675" s="50"/>
      <c r="DL675" s="50"/>
      <c r="DM675" s="50"/>
      <c r="DN675" s="50"/>
      <c r="DO675" s="50"/>
      <c r="DP675" s="50"/>
      <c r="DQ675" s="50"/>
      <c r="DR675" s="50"/>
      <c r="DS675" s="50"/>
      <c r="DT675" s="50"/>
      <c r="DU675" s="50"/>
      <c r="DV675" s="50"/>
      <c r="DW675" s="50"/>
      <c r="DX675" s="50"/>
      <c r="DY675" s="50"/>
      <c r="DZ675" s="50"/>
      <c r="EA675" s="50"/>
      <c r="EB675" s="50"/>
      <c r="EC675" s="50"/>
      <c r="ED675" s="50"/>
      <c r="EE675" s="50"/>
      <c r="EF675" s="50"/>
      <c r="EG675" s="50"/>
      <c r="EH675" s="50"/>
      <c r="EI675" s="50"/>
      <c r="EJ675" s="50"/>
      <c r="EL675" s="50"/>
    </row>
    <row r="676" spans="3:142" x14ac:dyDescent="0.15">
      <c r="C676" s="44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  <c r="CJ676" s="50"/>
      <c r="CK676" s="50"/>
      <c r="CL676" s="50"/>
      <c r="CM676" s="50"/>
      <c r="CN676" s="50"/>
      <c r="CO676" s="50"/>
      <c r="CP676" s="50"/>
      <c r="CQ676" s="50"/>
      <c r="CR676" s="50"/>
      <c r="CS676" s="50"/>
      <c r="CT676" s="50"/>
      <c r="CU676" s="50"/>
      <c r="CV676" s="50"/>
      <c r="CW676" s="50"/>
      <c r="CX676" s="50"/>
      <c r="CY676" s="50"/>
      <c r="CZ676" s="50"/>
      <c r="DA676" s="50"/>
      <c r="DB676" s="50"/>
      <c r="DC676" s="50"/>
      <c r="DD676" s="50"/>
      <c r="DE676" s="50"/>
      <c r="DF676" s="50"/>
      <c r="DG676" s="50"/>
      <c r="DH676" s="50"/>
      <c r="DI676" s="50"/>
      <c r="DJ676" s="50"/>
      <c r="DK676" s="50"/>
      <c r="DL676" s="50"/>
      <c r="DM676" s="50"/>
      <c r="DN676" s="50"/>
      <c r="DO676" s="50"/>
      <c r="DP676" s="50"/>
      <c r="DQ676" s="50"/>
      <c r="DR676" s="50"/>
      <c r="DS676" s="50"/>
      <c r="DT676" s="50"/>
      <c r="DU676" s="50"/>
      <c r="DV676" s="50"/>
      <c r="DW676" s="50"/>
      <c r="DX676" s="50"/>
      <c r="DY676" s="50"/>
      <c r="DZ676" s="50"/>
      <c r="EA676" s="50"/>
      <c r="EB676" s="50"/>
      <c r="EC676" s="50"/>
      <c r="ED676" s="50"/>
      <c r="EE676" s="50"/>
      <c r="EF676" s="50"/>
      <c r="EG676" s="50"/>
      <c r="EH676" s="50"/>
      <c r="EI676" s="50"/>
      <c r="EJ676" s="50"/>
      <c r="EL676" s="50"/>
    </row>
    <row r="677" spans="3:142" x14ac:dyDescent="0.15">
      <c r="C677" s="44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  <c r="CM677" s="50"/>
      <c r="CN677" s="50"/>
      <c r="CO677" s="50"/>
      <c r="CP677" s="50"/>
      <c r="CQ677" s="50"/>
      <c r="CR677" s="50"/>
      <c r="CS677" s="50"/>
      <c r="CT677" s="50"/>
      <c r="CU677" s="50"/>
      <c r="CV677" s="50"/>
      <c r="CW677" s="50"/>
      <c r="CX677" s="50"/>
      <c r="CY677" s="50"/>
      <c r="CZ677" s="50"/>
      <c r="DA677" s="50"/>
      <c r="DB677" s="50"/>
      <c r="DC677" s="50"/>
      <c r="DD677" s="50"/>
      <c r="DE677" s="50"/>
      <c r="DF677" s="50"/>
      <c r="DG677" s="50"/>
      <c r="DH677" s="50"/>
      <c r="DI677" s="50"/>
      <c r="DJ677" s="50"/>
      <c r="DK677" s="50"/>
      <c r="DL677" s="50"/>
      <c r="DM677" s="50"/>
      <c r="DN677" s="50"/>
      <c r="DO677" s="50"/>
      <c r="DP677" s="50"/>
      <c r="DQ677" s="50"/>
      <c r="DR677" s="50"/>
      <c r="DS677" s="50"/>
      <c r="DT677" s="50"/>
      <c r="DU677" s="50"/>
      <c r="DV677" s="50"/>
      <c r="DW677" s="50"/>
      <c r="DX677" s="50"/>
      <c r="DY677" s="50"/>
      <c r="DZ677" s="50"/>
      <c r="EA677" s="50"/>
      <c r="EB677" s="50"/>
      <c r="EC677" s="50"/>
      <c r="ED677" s="50"/>
      <c r="EE677" s="50"/>
      <c r="EF677" s="50"/>
      <c r="EG677" s="50"/>
      <c r="EH677" s="50"/>
      <c r="EI677" s="50"/>
      <c r="EJ677" s="50"/>
      <c r="EL677" s="50"/>
    </row>
    <row r="678" spans="3:142" x14ac:dyDescent="0.15">
      <c r="C678" s="44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  <c r="CJ678" s="50"/>
      <c r="CK678" s="50"/>
      <c r="CL678" s="50"/>
      <c r="CM678" s="50"/>
      <c r="CN678" s="50"/>
      <c r="CO678" s="50"/>
      <c r="CP678" s="50"/>
      <c r="CQ678" s="50"/>
      <c r="CR678" s="50"/>
      <c r="CS678" s="50"/>
      <c r="CT678" s="50"/>
      <c r="CU678" s="50"/>
      <c r="CV678" s="50"/>
      <c r="CW678" s="50"/>
      <c r="CX678" s="50"/>
      <c r="CY678" s="50"/>
      <c r="CZ678" s="50"/>
      <c r="DA678" s="50"/>
      <c r="DB678" s="50"/>
      <c r="DC678" s="50"/>
      <c r="DD678" s="50"/>
      <c r="DE678" s="50"/>
      <c r="DF678" s="50"/>
      <c r="DG678" s="50"/>
      <c r="DH678" s="50"/>
      <c r="DI678" s="50"/>
      <c r="DJ678" s="50"/>
      <c r="DK678" s="50"/>
      <c r="DL678" s="50"/>
      <c r="DM678" s="50"/>
      <c r="DN678" s="50"/>
      <c r="DO678" s="50"/>
      <c r="DP678" s="50"/>
      <c r="DQ678" s="50"/>
      <c r="DR678" s="50"/>
      <c r="DS678" s="50"/>
      <c r="DT678" s="50"/>
      <c r="DU678" s="50"/>
      <c r="DV678" s="50"/>
      <c r="DW678" s="50"/>
      <c r="DX678" s="50"/>
      <c r="DY678" s="50"/>
      <c r="DZ678" s="50"/>
      <c r="EA678" s="50"/>
      <c r="EB678" s="50"/>
      <c r="EC678" s="50"/>
      <c r="ED678" s="50"/>
      <c r="EE678" s="50"/>
      <c r="EF678" s="50"/>
      <c r="EG678" s="50"/>
      <c r="EH678" s="50"/>
      <c r="EI678" s="50"/>
      <c r="EJ678" s="50"/>
      <c r="EL678" s="50"/>
    </row>
    <row r="679" spans="3:142" x14ac:dyDescent="0.15">
      <c r="C679" s="44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50"/>
      <c r="BQ679" s="50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  <c r="CJ679" s="50"/>
      <c r="CK679" s="50"/>
      <c r="CL679" s="50"/>
      <c r="CM679" s="50"/>
      <c r="CN679" s="50"/>
      <c r="CO679" s="50"/>
      <c r="CP679" s="50"/>
      <c r="CQ679" s="50"/>
      <c r="CR679" s="50"/>
      <c r="CS679" s="50"/>
      <c r="CT679" s="50"/>
      <c r="CU679" s="50"/>
      <c r="CV679" s="50"/>
      <c r="CW679" s="50"/>
      <c r="CX679" s="50"/>
      <c r="CY679" s="50"/>
      <c r="CZ679" s="50"/>
      <c r="DA679" s="50"/>
      <c r="DB679" s="50"/>
      <c r="DC679" s="50"/>
      <c r="DD679" s="50"/>
      <c r="DE679" s="50"/>
      <c r="DF679" s="50"/>
      <c r="DG679" s="50"/>
      <c r="DH679" s="50"/>
      <c r="DI679" s="50"/>
      <c r="DJ679" s="50"/>
      <c r="DK679" s="50"/>
      <c r="DL679" s="50"/>
      <c r="DM679" s="50"/>
      <c r="DN679" s="50"/>
      <c r="DO679" s="50"/>
      <c r="DP679" s="50"/>
      <c r="DQ679" s="50"/>
      <c r="DR679" s="50"/>
      <c r="DS679" s="50"/>
      <c r="DT679" s="50"/>
      <c r="DU679" s="50"/>
      <c r="DV679" s="50"/>
      <c r="DW679" s="50"/>
      <c r="DX679" s="50"/>
      <c r="DY679" s="50"/>
      <c r="DZ679" s="50"/>
      <c r="EA679" s="50"/>
      <c r="EB679" s="50"/>
      <c r="EC679" s="50"/>
      <c r="ED679" s="50"/>
      <c r="EE679" s="50"/>
      <c r="EF679" s="50"/>
      <c r="EG679" s="50"/>
      <c r="EH679" s="50"/>
      <c r="EI679" s="50"/>
      <c r="EJ679" s="50"/>
      <c r="EL679" s="50"/>
    </row>
    <row r="680" spans="3:142" x14ac:dyDescent="0.15">
      <c r="C680" s="44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50"/>
      <c r="BQ680" s="50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  <c r="CJ680" s="50"/>
      <c r="CK680" s="50"/>
      <c r="CL680" s="50"/>
      <c r="CM680" s="50"/>
      <c r="CN680" s="50"/>
      <c r="CO680" s="50"/>
      <c r="CP680" s="50"/>
      <c r="CQ680" s="50"/>
      <c r="CR680" s="50"/>
      <c r="CS680" s="50"/>
      <c r="CT680" s="50"/>
      <c r="CU680" s="50"/>
      <c r="CV680" s="50"/>
      <c r="CW680" s="50"/>
      <c r="CX680" s="50"/>
      <c r="CY680" s="50"/>
      <c r="CZ680" s="50"/>
      <c r="DA680" s="50"/>
      <c r="DB680" s="50"/>
      <c r="DC680" s="50"/>
      <c r="DD680" s="50"/>
      <c r="DE680" s="50"/>
      <c r="DF680" s="50"/>
      <c r="DG680" s="50"/>
      <c r="DH680" s="50"/>
      <c r="DI680" s="50"/>
      <c r="DJ680" s="50"/>
      <c r="DK680" s="50"/>
      <c r="DL680" s="50"/>
      <c r="DM680" s="50"/>
      <c r="DN680" s="50"/>
      <c r="DO680" s="50"/>
      <c r="DP680" s="50"/>
      <c r="DQ680" s="50"/>
      <c r="DR680" s="50"/>
      <c r="DS680" s="50"/>
      <c r="DT680" s="50"/>
      <c r="DU680" s="50"/>
      <c r="DV680" s="50"/>
      <c r="DW680" s="50"/>
      <c r="DX680" s="50"/>
      <c r="DY680" s="50"/>
      <c r="DZ680" s="50"/>
      <c r="EA680" s="50"/>
      <c r="EB680" s="50"/>
      <c r="EC680" s="50"/>
      <c r="ED680" s="50"/>
      <c r="EE680" s="50"/>
      <c r="EF680" s="50"/>
      <c r="EG680" s="50"/>
      <c r="EH680" s="50"/>
      <c r="EI680" s="50"/>
      <c r="EJ680" s="50"/>
      <c r="EL680" s="50"/>
    </row>
    <row r="681" spans="3:142" x14ac:dyDescent="0.15">
      <c r="C681" s="44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50"/>
      <c r="BQ681" s="50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  <c r="CJ681" s="50"/>
      <c r="CK681" s="50"/>
      <c r="CL681" s="50"/>
      <c r="CM681" s="50"/>
      <c r="CN681" s="50"/>
      <c r="CO681" s="50"/>
      <c r="CP681" s="50"/>
      <c r="CQ681" s="50"/>
      <c r="CR681" s="50"/>
      <c r="CS681" s="50"/>
      <c r="CT681" s="50"/>
      <c r="CU681" s="50"/>
      <c r="CV681" s="50"/>
      <c r="CW681" s="50"/>
      <c r="CX681" s="50"/>
      <c r="CY681" s="50"/>
      <c r="CZ681" s="50"/>
      <c r="DA681" s="50"/>
      <c r="DB681" s="50"/>
      <c r="DC681" s="50"/>
      <c r="DD681" s="50"/>
      <c r="DE681" s="50"/>
      <c r="DF681" s="50"/>
      <c r="DG681" s="50"/>
      <c r="DH681" s="50"/>
      <c r="DI681" s="50"/>
      <c r="DJ681" s="50"/>
      <c r="DK681" s="50"/>
      <c r="DL681" s="50"/>
      <c r="DM681" s="50"/>
      <c r="DN681" s="50"/>
      <c r="DO681" s="50"/>
      <c r="DP681" s="50"/>
      <c r="DQ681" s="50"/>
      <c r="DR681" s="50"/>
      <c r="DS681" s="50"/>
      <c r="DT681" s="50"/>
      <c r="DU681" s="50"/>
      <c r="DV681" s="50"/>
      <c r="DW681" s="50"/>
      <c r="DX681" s="50"/>
      <c r="DY681" s="50"/>
      <c r="DZ681" s="50"/>
      <c r="EA681" s="50"/>
      <c r="EB681" s="50"/>
      <c r="EC681" s="50"/>
      <c r="ED681" s="50"/>
      <c r="EE681" s="50"/>
      <c r="EF681" s="50"/>
      <c r="EG681" s="50"/>
      <c r="EH681" s="50"/>
      <c r="EI681" s="50"/>
      <c r="EJ681" s="50"/>
      <c r="EL681" s="50"/>
    </row>
    <row r="682" spans="3:142" x14ac:dyDescent="0.15">
      <c r="C682" s="44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50"/>
      <c r="BQ682" s="50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  <c r="CJ682" s="50"/>
      <c r="CK682" s="50"/>
      <c r="CL682" s="50"/>
      <c r="CM682" s="50"/>
      <c r="CN682" s="50"/>
      <c r="CO682" s="50"/>
      <c r="CP682" s="50"/>
      <c r="CQ682" s="50"/>
      <c r="CR682" s="50"/>
      <c r="CS682" s="50"/>
      <c r="CT682" s="50"/>
      <c r="CU682" s="50"/>
      <c r="CV682" s="50"/>
      <c r="CW682" s="50"/>
      <c r="CX682" s="50"/>
      <c r="CY682" s="50"/>
      <c r="CZ682" s="50"/>
      <c r="DA682" s="50"/>
      <c r="DB682" s="50"/>
      <c r="DC682" s="50"/>
      <c r="DD682" s="50"/>
      <c r="DE682" s="50"/>
      <c r="DF682" s="50"/>
      <c r="DG682" s="50"/>
      <c r="DH682" s="50"/>
      <c r="DI682" s="50"/>
      <c r="DJ682" s="50"/>
      <c r="DK682" s="50"/>
      <c r="DL682" s="50"/>
      <c r="DM682" s="50"/>
      <c r="DN682" s="50"/>
      <c r="DO682" s="50"/>
      <c r="DP682" s="50"/>
      <c r="DQ682" s="50"/>
      <c r="DR682" s="50"/>
      <c r="DS682" s="50"/>
      <c r="DT682" s="50"/>
      <c r="DU682" s="50"/>
      <c r="DV682" s="50"/>
      <c r="DW682" s="50"/>
      <c r="DX682" s="50"/>
      <c r="DY682" s="50"/>
      <c r="DZ682" s="50"/>
      <c r="EA682" s="50"/>
      <c r="EB682" s="50"/>
      <c r="EC682" s="50"/>
      <c r="ED682" s="50"/>
      <c r="EE682" s="50"/>
      <c r="EF682" s="50"/>
      <c r="EG682" s="50"/>
      <c r="EH682" s="50"/>
      <c r="EI682" s="50"/>
      <c r="EJ682" s="50"/>
      <c r="EL682" s="50"/>
    </row>
    <row r="683" spans="3:142" x14ac:dyDescent="0.15">
      <c r="C683" s="44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50"/>
      <c r="BQ683" s="50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  <c r="CJ683" s="50"/>
      <c r="CK683" s="50"/>
      <c r="CL683" s="50"/>
      <c r="CM683" s="50"/>
      <c r="CN683" s="50"/>
      <c r="CO683" s="50"/>
      <c r="CP683" s="50"/>
      <c r="CQ683" s="50"/>
      <c r="CR683" s="50"/>
      <c r="CS683" s="50"/>
      <c r="CT683" s="50"/>
      <c r="CU683" s="50"/>
      <c r="CV683" s="50"/>
      <c r="CW683" s="50"/>
      <c r="CX683" s="50"/>
      <c r="CY683" s="50"/>
      <c r="CZ683" s="50"/>
      <c r="DA683" s="50"/>
      <c r="DB683" s="50"/>
      <c r="DC683" s="50"/>
      <c r="DD683" s="50"/>
      <c r="DE683" s="50"/>
      <c r="DF683" s="50"/>
      <c r="DG683" s="50"/>
      <c r="DH683" s="50"/>
      <c r="DI683" s="50"/>
      <c r="DJ683" s="50"/>
      <c r="DK683" s="50"/>
      <c r="DL683" s="50"/>
      <c r="DM683" s="50"/>
      <c r="DN683" s="50"/>
      <c r="DO683" s="50"/>
      <c r="DP683" s="50"/>
      <c r="DQ683" s="50"/>
      <c r="DR683" s="50"/>
      <c r="DS683" s="50"/>
      <c r="DT683" s="50"/>
      <c r="DU683" s="50"/>
      <c r="DV683" s="50"/>
      <c r="DW683" s="50"/>
      <c r="DX683" s="50"/>
      <c r="DY683" s="50"/>
      <c r="DZ683" s="50"/>
      <c r="EA683" s="50"/>
      <c r="EB683" s="50"/>
      <c r="EC683" s="50"/>
      <c r="ED683" s="50"/>
      <c r="EE683" s="50"/>
      <c r="EF683" s="50"/>
      <c r="EG683" s="50"/>
      <c r="EH683" s="50"/>
      <c r="EI683" s="50"/>
      <c r="EJ683" s="50"/>
      <c r="EL683" s="50"/>
    </row>
    <row r="684" spans="3:142" x14ac:dyDescent="0.15">
      <c r="C684" s="44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50"/>
      <c r="BQ684" s="50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  <c r="CJ684" s="50"/>
      <c r="CK684" s="50"/>
      <c r="CL684" s="50"/>
      <c r="CM684" s="50"/>
      <c r="CN684" s="50"/>
      <c r="CO684" s="50"/>
      <c r="CP684" s="50"/>
      <c r="CQ684" s="50"/>
      <c r="CR684" s="50"/>
      <c r="CS684" s="50"/>
      <c r="CT684" s="50"/>
      <c r="CU684" s="50"/>
      <c r="CV684" s="50"/>
      <c r="CW684" s="50"/>
      <c r="CX684" s="50"/>
      <c r="CY684" s="50"/>
      <c r="CZ684" s="50"/>
      <c r="DA684" s="50"/>
      <c r="DB684" s="50"/>
      <c r="DC684" s="50"/>
      <c r="DD684" s="50"/>
      <c r="DE684" s="50"/>
      <c r="DF684" s="50"/>
      <c r="DG684" s="50"/>
      <c r="DH684" s="50"/>
      <c r="DI684" s="50"/>
      <c r="DJ684" s="50"/>
      <c r="DK684" s="50"/>
      <c r="DL684" s="50"/>
      <c r="DM684" s="50"/>
      <c r="DN684" s="50"/>
      <c r="DO684" s="50"/>
      <c r="DP684" s="50"/>
      <c r="DQ684" s="50"/>
      <c r="DR684" s="50"/>
      <c r="DS684" s="50"/>
      <c r="DT684" s="50"/>
      <c r="DU684" s="50"/>
      <c r="DV684" s="50"/>
      <c r="DW684" s="50"/>
      <c r="DX684" s="50"/>
      <c r="DY684" s="50"/>
      <c r="DZ684" s="50"/>
      <c r="EA684" s="50"/>
      <c r="EB684" s="50"/>
      <c r="EC684" s="50"/>
      <c r="ED684" s="50"/>
      <c r="EE684" s="50"/>
      <c r="EF684" s="50"/>
      <c r="EG684" s="50"/>
      <c r="EH684" s="50"/>
      <c r="EI684" s="50"/>
      <c r="EJ684" s="50"/>
      <c r="EL684" s="50"/>
    </row>
    <row r="685" spans="3:142" x14ac:dyDescent="0.15">
      <c r="C685" s="44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50"/>
      <c r="BQ685" s="50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  <c r="CJ685" s="50"/>
      <c r="CK685" s="50"/>
      <c r="CL685" s="50"/>
      <c r="CM685" s="50"/>
      <c r="CN685" s="50"/>
      <c r="CO685" s="50"/>
      <c r="CP685" s="50"/>
      <c r="CQ685" s="50"/>
      <c r="CR685" s="50"/>
      <c r="CS685" s="50"/>
      <c r="CT685" s="50"/>
      <c r="CU685" s="50"/>
      <c r="CV685" s="50"/>
      <c r="CW685" s="50"/>
      <c r="CX685" s="50"/>
      <c r="CY685" s="50"/>
      <c r="CZ685" s="50"/>
      <c r="DA685" s="50"/>
      <c r="DB685" s="50"/>
      <c r="DC685" s="50"/>
      <c r="DD685" s="50"/>
      <c r="DE685" s="50"/>
      <c r="DF685" s="50"/>
      <c r="DG685" s="50"/>
      <c r="DH685" s="50"/>
      <c r="DI685" s="50"/>
      <c r="DJ685" s="50"/>
      <c r="DK685" s="50"/>
      <c r="DL685" s="50"/>
      <c r="DM685" s="50"/>
      <c r="DN685" s="50"/>
      <c r="DO685" s="50"/>
      <c r="DP685" s="50"/>
      <c r="DQ685" s="50"/>
      <c r="DR685" s="50"/>
      <c r="DS685" s="50"/>
      <c r="DT685" s="50"/>
      <c r="DU685" s="50"/>
      <c r="DV685" s="50"/>
      <c r="DW685" s="50"/>
      <c r="DX685" s="50"/>
      <c r="DY685" s="50"/>
      <c r="DZ685" s="50"/>
      <c r="EA685" s="50"/>
      <c r="EB685" s="50"/>
      <c r="EC685" s="50"/>
      <c r="ED685" s="50"/>
      <c r="EE685" s="50"/>
      <c r="EF685" s="50"/>
      <c r="EG685" s="50"/>
      <c r="EH685" s="50"/>
      <c r="EI685" s="50"/>
      <c r="EJ685" s="50"/>
      <c r="EL685" s="50"/>
    </row>
    <row r="686" spans="3:142" x14ac:dyDescent="0.15">
      <c r="C686" s="44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50"/>
      <c r="BQ686" s="50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  <c r="CJ686" s="50"/>
      <c r="CK686" s="50"/>
      <c r="CL686" s="50"/>
      <c r="CM686" s="50"/>
      <c r="CN686" s="50"/>
      <c r="CO686" s="50"/>
      <c r="CP686" s="50"/>
      <c r="CQ686" s="50"/>
      <c r="CR686" s="50"/>
      <c r="CS686" s="50"/>
      <c r="CT686" s="50"/>
      <c r="CU686" s="50"/>
      <c r="CV686" s="50"/>
      <c r="CW686" s="50"/>
      <c r="CX686" s="50"/>
      <c r="CY686" s="50"/>
      <c r="CZ686" s="50"/>
      <c r="DA686" s="50"/>
      <c r="DB686" s="50"/>
      <c r="DC686" s="50"/>
      <c r="DD686" s="50"/>
      <c r="DE686" s="50"/>
      <c r="DF686" s="50"/>
      <c r="DG686" s="50"/>
      <c r="DH686" s="50"/>
      <c r="DI686" s="50"/>
      <c r="DJ686" s="50"/>
      <c r="DK686" s="50"/>
      <c r="DL686" s="50"/>
      <c r="DM686" s="50"/>
      <c r="DN686" s="50"/>
      <c r="DO686" s="50"/>
      <c r="DP686" s="50"/>
      <c r="DQ686" s="50"/>
      <c r="DR686" s="50"/>
      <c r="DS686" s="50"/>
      <c r="DT686" s="50"/>
      <c r="DU686" s="50"/>
      <c r="DV686" s="50"/>
      <c r="DW686" s="50"/>
      <c r="DX686" s="50"/>
      <c r="DY686" s="50"/>
      <c r="DZ686" s="50"/>
      <c r="EA686" s="50"/>
      <c r="EB686" s="50"/>
      <c r="EC686" s="50"/>
      <c r="ED686" s="50"/>
      <c r="EE686" s="50"/>
      <c r="EF686" s="50"/>
      <c r="EG686" s="50"/>
      <c r="EH686" s="50"/>
      <c r="EI686" s="50"/>
      <c r="EJ686" s="50"/>
      <c r="EL686" s="50"/>
    </row>
    <row r="687" spans="3:142" x14ac:dyDescent="0.15">
      <c r="C687" s="44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50"/>
      <c r="BQ687" s="50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  <c r="CJ687" s="50"/>
      <c r="CK687" s="50"/>
      <c r="CL687" s="50"/>
      <c r="CM687" s="50"/>
      <c r="CN687" s="50"/>
      <c r="CO687" s="50"/>
      <c r="CP687" s="50"/>
      <c r="CQ687" s="50"/>
      <c r="CR687" s="50"/>
      <c r="CS687" s="50"/>
      <c r="CT687" s="50"/>
      <c r="CU687" s="50"/>
      <c r="CV687" s="50"/>
      <c r="CW687" s="50"/>
      <c r="CX687" s="50"/>
      <c r="CY687" s="50"/>
      <c r="CZ687" s="50"/>
      <c r="DA687" s="50"/>
      <c r="DB687" s="50"/>
      <c r="DC687" s="50"/>
      <c r="DD687" s="50"/>
      <c r="DE687" s="50"/>
      <c r="DF687" s="50"/>
      <c r="DG687" s="50"/>
      <c r="DH687" s="50"/>
      <c r="DI687" s="50"/>
      <c r="DJ687" s="50"/>
      <c r="DK687" s="50"/>
      <c r="DL687" s="50"/>
      <c r="DM687" s="50"/>
      <c r="DN687" s="50"/>
      <c r="DO687" s="50"/>
      <c r="DP687" s="50"/>
      <c r="DQ687" s="50"/>
      <c r="DR687" s="50"/>
      <c r="DS687" s="50"/>
      <c r="DT687" s="50"/>
      <c r="DU687" s="50"/>
      <c r="DV687" s="50"/>
      <c r="DW687" s="50"/>
      <c r="DX687" s="50"/>
      <c r="DY687" s="50"/>
      <c r="DZ687" s="50"/>
      <c r="EA687" s="50"/>
      <c r="EB687" s="50"/>
      <c r="EC687" s="50"/>
      <c r="ED687" s="50"/>
      <c r="EE687" s="50"/>
      <c r="EF687" s="50"/>
      <c r="EG687" s="50"/>
      <c r="EH687" s="50"/>
      <c r="EI687" s="50"/>
      <c r="EJ687" s="50"/>
      <c r="EL687" s="50"/>
    </row>
    <row r="688" spans="3:142" x14ac:dyDescent="0.15">
      <c r="C688" s="44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50"/>
      <c r="BQ688" s="50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  <c r="CJ688" s="50"/>
      <c r="CK688" s="50"/>
      <c r="CL688" s="50"/>
      <c r="CM688" s="50"/>
      <c r="CN688" s="50"/>
      <c r="CO688" s="50"/>
      <c r="CP688" s="50"/>
      <c r="CQ688" s="50"/>
      <c r="CR688" s="50"/>
      <c r="CS688" s="50"/>
      <c r="CT688" s="50"/>
      <c r="CU688" s="50"/>
      <c r="CV688" s="50"/>
      <c r="CW688" s="50"/>
      <c r="CX688" s="50"/>
      <c r="CY688" s="50"/>
      <c r="CZ688" s="50"/>
      <c r="DA688" s="50"/>
      <c r="DB688" s="50"/>
      <c r="DC688" s="50"/>
      <c r="DD688" s="50"/>
      <c r="DE688" s="50"/>
      <c r="DF688" s="50"/>
      <c r="DG688" s="50"/>
      <c r="DH688" s="50"/>
      <c r="DI688" s="50"/>
      <c r="DJ688" s="50"/>
      <c r="DK688" s="50"/>
      <c r="DL688" s="50"/>
      <c r="DM688" s="50"/>
      <c r="DN688" s="50"/>
      <c r="DO688" s="50"/>
      <c r="DP688" s="50"/>
      <c r="DQ688" s="50"/>
      <c r="DR688" s="50"/>
      <c r="DS688" s="50"/>
      <c r="DT688" s="50"/>
      <c r="DU688" s="50"/>
      <c r="DV688" s="50"/>
      <c r="DW688" s="50"/>
      <c r="DX688" s="50"/>
      <c r="DY688" s="50"/>
      <c r="DZ688" s="50"/>
      <c r="EA688" s="50"/>
      <c r="EB688" s="50"/>
      <c r="EC688" s="50"/>
      <c r="ED688" s="50"/>
      <c r="EE688" s="50"/>
      <c r="EF688" s="50"/>
      <c r="EG688" s="50"/>
      <c r="EH688" s="50"/>
      <c r="EI688" s="50"/>
      <c r="EJ688" s="50"/>
      <c r="EL688" s="50"/>
    </row>
    <row r="689" spans="3:142" x14ac:dyDescent="0.15">
      <c r="C689" s="44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  <c r="CJ689" s="50"/>
      <c r="CK689" s="50"/>
      <c r="CL689" s="50"/>
      <c r="CM689" s="50"/>
      <c r="CN689" s="50"/>
      <c r="CO689" s="50"/>
      <c r="CP689" s="50"/>
      <c r="CQ689" s="50"/>
      <c r="CR689" s="50"/>
      <c r="CS689" s="50"/>
      <c r="CT689" s="50"/>
      <c r="CU689" s="50"/>
      <c r="CV689" s="50"/>
      <c r="CW689" s="50"/>
      <c r="CX689" s="50"/>
      <c r="CY689" s="50"/>
      <c r="CZ689" s="50"/>
      <c r="DA689" s="50"/>
      <c r="DB689" s="50"/>
      <c r="DC689" s="50"/>
      <c r="DD689" s="50"/>
      <c r="DE689" s="50"/>
      <c r="DF689" s="50"/>
      <c r="DG689" s="50"/>
      <c r="DH689" s="50"/>
      <c r="DI689" s="50"/>
      <c r="DJ689" s="50"/>
      <c r="DK689" s="50"/>
      <c r="DL689" s="50"/>
      <c r="DM689" s="50"/>
      <c r="DN689" s="50"/>
      <c r="DO689" s="50"/>
      <c r="DP689" s="50"/>
      <c r="DQ689" s="50"/>
      <c r="DR689" s="50"/>
      <c r="DS689" s="50"/>
      <c r="DT689" s="50"/>
      <c r="DU689" s="50"/>
      <c r="DV689" s="50"/>
      <c r="DW689" s="50"/>
      <c r="DX689" s="50"/>
      <c r="DY689" s="50"/>
      <c r="DZ689" s="50"/>
      <c r="EA689" s="50"/>
      <c r="EB689" s="50"/>
      <c r="EC689" s="50"/>
      <c r="ED689" s="50"/>
      <c r="EE689" s="50"/>
      <c r="EF689" s="50"/>
      <c r="EG689" s="50"/>
      <c r="EH689" s="50"/>
      <c r="EI689" s="50"/>
      <c r="EJ689" s="50"/>
      <c r="EL689" s="50"/>
    </row>
    <row r="690" spans="3:142" x14ac:dyDescent="0.15">
      <c r="C690" s="44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  <c r="CJ690" s="50"/>
      <c r="CK690" s="50"/>
      <c r="CL690" s="50"/>
      <c r="CM690" s="50"/>
      <c r="CN690" s="50"/>
      <c r="CO690" s="50"/>
      <c r="CP690" s="50"/>
      <c r="CQ690" s="50"/>
      <c r="CR690" s="50"/>
      <c r="CS690" s="50"/>
      <c r="CT690" s="50"/>
      <c r="CU690" s="50"/>
      <c r="CV690" s="50"/>
      <c r="CW690" s="50"/>
      <c r="CX690" s="50"/>
      <c r="CY690" s="50"/>
      <c r="CZ690" s="50"/>
      <c r="DA690" s="50"/>
      <c r="DB690" s="50"/>
      <c r="DC690" s="50"/>
      <c r="DD690" s="50"/>
      <c r="DE690" s="50"/>
      <c r="DF690" s="50"/>
      <c r="DG690" s="50"/>
      <c r="DH690" s="50"/>
      <c r="DI690" s="50"/>
      <c r="DJ690" s="50"/>
      <c r="DK690" s="50"/>
      <c r="DL690" s="50"/>
      <c r="DM690" s="50"/>
      <c r="DN690" s="50"/>
      <c r="DO690" s="50"/>
      <c r="DP690" s="50"/>
      <c r="DQ690" s="50"/>
      <c r="DR690" s="50"/>
      <c r="DS690" s="50"/>
      <c r="DT690" s="50"/>
      <c r="DU690" s="50"/>
      <c r="DV690" s="50"/>
      <c r="DW690" s="50"/>
      <c r="DX690" s="50"/>
      <c r="DY690" s="50"/>
      <c r="DZ690" s="50"/>
      <c r="EA690" s="50"/>
      <c r="EB690" s="50"/>
      <c r="EC690" s="50"/>
      <c r="ED690" s="50"/>
      <c r="EE690" s="50"/>
      <c r="EF690" s="50"/>
      <c r="EG690" s="50"/>
      <c r="EH690" s="50"/>
      <c r="EI690" s="50"/>
      <c r="EJ690" s="50"/>
      <c r="EL690" s="50"/>
    </row>
    <row r="691" spans="3:142" x14ac:dyDescent="0.15">
      <c r="C691" s="44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0"/>
      <c r="DA691" s="50"/>
      <c r="DB691" s="50"/>
      <c r="DC691" s="50"/>
      <c r="DD691" s="50"/>
      <c r="DE691" s="50"/>
      <c r="DF691" s="50"/>
      <c r="DG691" s="50"/>
      <c r="DH691" s="50"/>
      <c r="DI691" s="50"/>
      <c r="DJ691" s="50"/>
      <c r="DK691" s="50"/>
      <c r="DL691" s="50"/>
      <c r="DM691" s="50"/>
      <c r="DN691" s="50"/>
      <c r="DO691" s="50"/>
      <c r="DP691" s="50"/>
      <c r="DQ691" s="50"/>
      <c r="DR691" s="50"/>
      <c r="DS691" s="50"/>
      <c r="DT691" s="50"/>
      <c r="DU691" s="50"/>
      <c r="DV691" s="50"/>
      <c r="DW691" s="50"/>
      <c r="DX691" s="50"/>
      <c r="DY691" s="50"/>
      <c r="DZ691" s="50"/>
      <c r="EA691" s="50"/>
      <c r="EB691" s="50"/>
      <c r="EC691" s="50"/>
      <c r="ED691" s="50"/>
      <c r="EE691" s="50"/>
      <c r="EF691" s="50"/>
      <c r="EG691" s="50"/>
      <c r="EH691" s="50"/>
      <c r="EI691" s="50"/>
      <c r="EJ691" s="50"/>
      <c r="EL691" s="50"/>
    </row>
    <row r="692" spans="3:142" x14ac:dyDescent="0.15">
      <c r="C692" s="44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  <c r="CJ692" s="50"/>
      <c r="CK692" s="50"/>
      <c r="CL692" s="50"/>
      <c r="CM692" s="50"/>
      <c r="CN692" s="50"/>
      <c r="CO692" s="50"/>
      <c r="CP692" s="50"/>
      <c r="CQ692" s="50"/>
      <c r="CR692" s="50"/>
      <c r="CS692" s="50"/>
      <c r="CT692" s="50"/>
      <c r="CU692" s="50"/>
      <c r="CV692" s="50"/>
      <c r="CW692" s="50"/>
      <c r="CX692" s="50"/>
      <c r="CY692" s="50"/>
      <c r="CZ692" s="50"/>
      <c r="DA692" s="50"/>
      <c r="DB692" s="50"/>
      <c r="DC692" s="50"/>
      <c r="DD692" s="50"/>
      <c r="DE692" s="50"/>
      <c r="DF692" s="50"/>
      <c r="DG692" s="50"/>
      <c r="DH692" s="50"/>
      <c r="DI692" s="50"/>
      <c r="DJ692" s="50"/>
      <c r="DK692" s="50"/>
      <c r="DL692" s="50"/>
      <c r="DM692" s="50"/>
      <c r="DN692" s="50"/>
      <c r="DO692" s="50"/>
      <c r="DP692" s="50"/>
      <c r="DQ692" s="50"/>
      <c r="DR692" s="50"/>
      <c r="DS692" s="50"/>
      <c r="DT692" s="50"/>
      <c r="DU692" s="50"/>
      <c r="DV692" s="50"/>
      <c r="DW692" s="50"/>
      <c r="DX692" s="50"/>
      <c r="DY692" s="50"/>
      <c r="DZ692" s="50"/>
      <c r="EA692" s="50"/>
      <c r="EB692" s="50"/>
      <c r="EC692" s="50"/>
      <c r="ED692" s="50"/>
      <c r="EE692" s="50"/>
      <c r="EF692" s="50"/>
      <c r="EG692" s="50"/>
      <c r="EH692" s="50"/>
      <c r="EI692" s="50"/>
      <c r="EJ692" s="50"/>
      <c r="EL692" s="50"/>
    </row>
    <row r="693" spans="3:142" x14ac:dyDescent="0.15">
      <c r="C693" s="44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  <c r="CM693" s="50"/>
      <c r="CN693" s="50"/>
      <c r="CO693" s="50"/>
      <c r="CP693" s="50"/>
      <c r="CQ693" s="50"/>
      <c r="CR693" s="50"/>
      <c r="CS693" s="50"/>
      <c r="CT693" s="50"/>
      <c r="CU693" s="50"/>
      <c r="CV693" s="50"/>
      <c r="CW693" s="50"/>
      <c r="CX693" s="50"/>
      <c r="CY693" s="50"/>
      <c r="CZ693" s="50"/>
      <c r="DA693" s="50"/>
      <c r="DB693" s="50"/>
      <c r="DC693" s="50"/>
      <c r="DD693" s="50"/>
      <c r="DE693" s="50"/>
      <c r="DF693" s="50"/>
      <c r="DG693" s="50"/>
      <c r="DH693" s="50"/>
      <c r="DI693" s="50"/>
      <c r="DJ693" s="50"/>
      <c r="DK693" s="50"/>
      <c r="DL693" s="50"/>
      <c r="DM693" s="50"/>
      <c r="DN693" s="50"/>
      <c r="DO693" s="50"/>
      <c r="DP693" s="50"/>
      <c r="DQ693" s="50"/>
      <c r="DR693" s="50"/>
      <c r="DS693" s="50"/>
      <c r="DT693" s="50"/>
      <c r="DU693" s="50"/>
      <c r="DV693" s="50"/>
      <c r="DW693" s="50"/>
      <c r="DX693" s="50"/>
      <c r="DY693" s="50"/>
      <c r="DZ693" s="50"/>
      <c r="EA693" s="50"/>
      <c r="EB693" s="50"/>
      <c r="EC693" s="50"/>
      <c r="ED693" s="50"/>
      <c r="EE693" s="50"/>
      <c r="EF693" s="50"/>
      <c r="EG693" s="50"/>
      <c r="EH693" s="50"/>
      <c r="EI693" s="50"/>
      <c r="EJ693" s="50"/>
      <c r="EL693" s="50"/>
    </row>
    <row r="694" spans="3:142" x14ac:dyDescent="0.15">
      <c r="C694" s="44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50"/>
      <c r="BQ694" s="50"/>
      <c r="BR694" s="50"/>
      <c r="BS694" s="50"/>
      <c r="BT694" s="50"/>
      <c r="BU694" s="50"/>
      <c r="BV694" s="50"/>
      <c r="BW694" s="50"/>
      <c r="BX694" s="50"/>
      <c r="BY694" s="50"/>
      <c r="BZ694" s="50"/>
      <c r="CA694" s="50"/>
      <c r="CB694" s="50"/>
      <c r="CC694" s="50"/>
      <c r="CD694" s="50"/>
      <c r="CE694" s="50"/>
      <c r="CF694" s="50"/>
      <c r="CG694" s="50"/>
      <c r="CH694" s="50"/>
      <c r="CI694" s="50"/>
      <c r="CJ694" s="50"/>
      <c r="CK694" s="50"/>
      <c r="CL694" s="50"/>
      <c r="CM694" s="50"/>
      <c r="CN694" s="50"/>
      <c r="CO694" s="50"/>
      <c r="CP694" s="50"/>
      <c r="CQ694" s="50"/>
      <c r="CR694" s="50"/>
      <c r="CS694" s="50"/>
      <c r="CT694" s="50"/>
      <c r="CU694" s="50"/>
      <c r="CV694" s="50"/>
      <c r="CW694" s="50"/>
      <c r="CX694" s="50"/>
      <c r="CY694" s="50"/>
      <c r="CZ694" s="50"/>
      <c r="DA694" s="50"/>
      <c r="DB694" s="50"/>
      <c r="DC694" s="50"/>
      <c r="DD694" s="50"/>
      <c r="DE694" s="50"/>
      <c r="DF694" s="50"/>
      <c r="DG694" s="50"/>
      <c r="DH694" s="50"/>
      <c r="DI694" s="50"/>
      <c r="DJ694" s="50"/>
      <c r="DK694" s="50"/>
      <c r="DL694" s="50"/>
      <c r="DM694" s="50"/>
      <c r="DN694" s="50"/>
      <c r="DO694" s="50"/>
      <c r="DP694" s="50"/>
      <c r="DQ694" s="50"/>
      <c r="DR694" s="50"/>
      <c r="DS694" s="50"/>
      <c r="DT694" s="50"/>
      <c r="DU694" s="50"/>
      <c r="DV694" s="50"/>
      <c r="DW694" s="50"/>
      <c r="DX694" s="50"/>
      <c r="DY694" s="50"/>
      <c r="DZ694" s="50"/>
      <c r="EA694" s="50"/>
      <c r="EB694" s="50"/>
      <c r="EC694" s="50"/>
      <c r="ED694" s="50"/>
      <c r="EE694" s="50"/>
      <c r="EF694" s="50"/>
      <c r="EG694" s="50"/>
      <c r="EH694" s="50"/>
      <c r="EI694" s="50"/>
      <c r="EJ694" s="50"/>
      <c r="EL694" s="50"/>
    </row>
    <row r="695" spans="3:142" x14ac:dyDescent="0.15">
      <c r="C695" s="44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50"/>
      <c r="BQ695" s="50"/>
      <c r="BR695" s="50"/>
      <c r="BS695" s="50"/>
      <c r="BT695" s="50"/>
      <c r="BU695" s="50"/>
      <c r="BV695" s="50"/>
      <c r="BW695" s="50"/>
      <c r="BX695" s="50"/>
      <c r="BY695" s="50"/>
      <c r="BZ695" s="50"/>
      <c r="CA695" s="50"/>
      <c r="CB695" s="50"/>
      <c r="CC695" s="50"/>
      <c r="CD695" s="50"/>
      <c r="CE695" s="50"/>
      <c r="CF695" s="50"/>
      <c r="CG695" s="50"/>
      <c r="CH695" s="50"/>
      <c r="CI695" s="50"/>
      <c r="CJ695" s="50"/>
      <c r="CK695" s="50"/>
      <c r="CL695" s="50"/>
      <c r="CM695" s="50"/>
      <c r="CN695" s="50"/>
      <c r="CO695" s="50"/>
      <c r="CP695" s="50"/>
      <c r="CQ695" s="50"/>
      <c r="CR695" s="50"/>
      <c r="CS695" s="50"/>
      <c r="CT695" s="50"/>
      <c r="CU695" s="50"/>
      <c r="CV695" s="50"/>
      <c r="CW695" s="50"/>
      <c r="CX695" s="50"/>
      <c r="CY695" s="50"/>
      <c r="CZ695" s="50"/>
      <c r="DA695" s="50"/>
      <c r="DB695" s="50"/>
      <c r="DC695" s="50"/>
      <c r="DD695" s="50"/>
      <c r="DE695" s="50"/>
      <c r="DF695" s="50"/>
      <c r="DG695" s="50"/>
      <c r="DH695" s="50"/>
      <c r="DI695" s="50"/>
      <c r="DJ695" s="50"/>
      <c r="DK695" s="50"/>
      <c r="DL695" s="50"/>
      <c r="DM695" s="50"/>
      <c r="DN695" s="50"/>
      <c r="DO695" s="50"/>
      <c r="DP695" s="50"/>
      <c r="DQ695" s="50"/>
      <c r="DR695" s="50"/>
      <c r="DS695" s="50"/>
      <c r="DT695" s="50"/>
      <c r="DU695" s="50"/>
      <c r="DV695" s="50"/>
      <c r="DW695" s="50"/>
      <c r="DX695" s="50"/>
      <c r="DY695" s="50"/>
      <c r="DZ695" s="50"/>
      <c r="EA695" s="50"/>
      <c r="EB695" s="50"/>
      <c r="EC695" s="50"/>
      <c r="ED695" s="50"/>
      <c r="EE695" s="50"/>
      <c r="EF695" s="50"/>
      <c r="EG695" s="50"/>
      <c r="EH695" s="50"/>
      <c r="EI695" s="50"/>
      <c r="EJ695" s="50"/>
      <c r="EL695" s="50"/>
    </row>
    <row r="696" spans="3:142" x14ac:dyDescent="0.15">
      <c r="C696" s="44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50"/>
      <c r="BQ696" s="50"/>
      <c r="BR696" s="50"/>
      <c r="BS696" s="50"/>
      <c r="BT696" s="50"/>
      <c r="BU696" s="50"/>
      <c r="BV696" s="50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  <c r="CJ696" s="50"/>
      <c r="CK696" s="50"/>
      <c r="CL696" s="50"/>
      <c r="CM696" s="50"/>
      <c r="CN696" s="50"/>
      <c r="CO696" s="50"/>
      <c r="CP696" s="50"/>
      <c r="CQ696" s="50"/>
      <c r="CR696" s="50"/>
      <c r="CS696" s="50"/>
      <c r="CT696" s="50"/>
      <c r="CU696" s="50"/>
      <c r="CV696" s="50"/>
      <c r="CW696" s="50"/>
      <c r="CX696" s="50"/>
      <c r="CY696" s="50"/>
      <c r="CZ696" s="50"/>
      <c r="DA696" s="50"/>
      <c r="DB696" s="50"/>
      <c r="DC696" s="50"/>
      <c r="DD696" s="50"/>
      <c r="DE696" s="50"/>
      <c r="DF696" s="50"/>
      <c r="DG696" s="50"/>
      <c r="DH696" s="50"/>
      <c r="DI696" s="50"/>
      <c r="DJ696" s="50"/>
      <c r="DK696" s="50"/>
      <c r="DL696" s="50"/>
      <c r="DM696" s="50"/>
      <c r="DN696" s="50"/>
      <c r="DO696" s="50"/>
      <c r="DP696" s="50"/>
      <c r="DQ696" s="50"/>
      <c r="DR696" s="50"/>
      <c r="DS696" s="50"/>
      <c r="DT696" s="50"/>
      <c r="DU696" s="50"/>
      <c r="DV696" s="50"/>
      <c r="DW696" s="50"/>
      <c r="DX696" s="50"/>
      <c r="DY696" s="50"/>
      <c r="DZ696" s="50"/>
      <c r="EA696" s="50"/>
      <c r="EB696" s="50"/>
      <c r="EC696" s="50"/>
      <c r="ED696" s="50"/>
      <c r="EE696" s="50"/>
      <c r="EF696" s="50"/>
      <c r="EG696" s="50"/>
      <c r="EH696" s="50"/>
      <c r="EI696" s="50"/>
      <c r="EJ696" s="50"/>
      <c r="EL696" s="50"/>
    </row>
    <row r="697" spans="3:142" x14ac:dyDescent="0.15">
      <c r="C697" s="44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50"/>
      <c r="BQ697" s="50"/>
      <c r="BR697" s="50"/>
      <c r="BS697" s="50"/>
      <c r="BT697" s="50"/>
      <c r="BU697" s="50"/>
      <c r="BV697" s="50"/>
      <c r="BW697" s="50"/>
      <c r="BX697" s="50"/>
      <c r="BY697" s="50"/>
      <c r="BZ697" s="50"/>
      <c r="CA697" s="50"/>
      <c r="CB697" s="50"/>
      <c r="CC697" s="50"/>
      <c r="CD697" s="50"/>
      <c r="CE697" s="50"/>
      <c r="CF697" s="50"/>
      <c r="CG697" s="50"/>
      <c r="CH697" s="50"/>
      <c r="CI697" s="50"/>
      <c r="CJ697" s="50"/>
      <c r="CK697" s="50"/>
      <c r="CL697" s="50"/>
      <c r="CM697" s="50"/>
      <c r="CN697" s="50"/>
      <c r="CO697" s="50"/>
      <c r="CP697" s="50"/>
      <c r="CQ697" s="50"/>
      <c r="CR697" s="50"/>
      <c r="CS697" s="50"/>
      <c r="CT697" s="50"/>
      <c r="CU697" s="50"/>
      <c r="CV697" s="50"/>
      <c r="CW697" s="50"/>
      <c r="CX697" s="50"/>
      <c r="CY697" s="50"/>
      <c r="CZ697" s="50"/>
      <c r="DA697" s="50"/>
      <c r="DB697" s="50"/>
      <c r="DC697" s="50"/>
      <c r="DD697" s="50"/>
      <c r="DE697" s="50"/>
      <c r="DF697" s="50"/>
      <c r="DG697" s="50"/>
      <c r="DH697" s="50"/>
      <c r="DI697" s="50"/>
      <c r="DJ697" s="50"/>
      <c r="DK697" s="50"/>
      <c r="DL697" s="50"/>
      <c r="DM697" s="50"/>
      <c r="DN697" s="50"/>
      <c r="DO697" s="50"/>
      <c r="DP697" s="50"/>
      <c r="DQ697" s="50"/>
      <c r="DR697" s="50"/>
      <c r="DS697" s="50"/>
      <c r="DT697" s="50"/>
      <c r="DU697" s="50"/>
      <c r="DV697" s="50"/>
      <c r="DW697" s="50"/>
      <c r="DX697" s="50"/>
      <c r="DY697" s="50"/>
      <c r="DZ697" s="50"/>
      <c r="EA697" s="50"/>
      <c r="EB697" s="50"/>
      <c r="EC697" s="50"/>
      <c r="ED697" s="50"/>
      <c r="EE697" s="50"/>
      <c r="EF697" s="50"/>
      <c r="EG697" s="50"/>
      <c r="EH697" s="50"/>
      <c r="EI697" s="50"/>
      <c r="EJ697" s="50"/>
      <c r="EL697" s="50"/>
    </row>
    <row r="698" spans="3:142" x14ac:dyDescent="0.15">
      <c r="C698" s="44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50"/>
      <c r="BQ698" s="50"/>
      <c r="BR698" s="50"/>
      <c r="BS698" s="50"/>
      <c r="BT698" s="50"/>
      <c r="BU698" s="50"/>
      <c r="BV698" s="50"/>
      <c r="BW698" s="50"/>
      <c r="BX698" s="50"/>
      <c r="BY698" s="50"/>
      <c r="BZ698" s="50"/>
      <c r="CA698" s="50"/>
      <c r="CB698" s="50"/>
      <c r="CC698" s="50"/>
      <c r="CD698" s="50"/>
      <c r="CE698" s="50"/>
      <c r="CF698" s="50"/>
      <c r="CG698" s="50"/>
      <c r="CH698" s="50"/>
      <c r="CI698" s="50"/>
      <c r="CJ698" s="50"/>
      <c r="CK698" s="50"/>
      <c r="CL698" s="50"/>
      <c r="CM698" s="50"/>
      <c r="CN698" s="50"/>
      <c r="CO698" s="50"/>
      <c r="CP698" s="50"/>
      <c r="CQ698" s="50"/>
      <c r="CR698" s="50"/>
      <c r="CS698" s="50"/>
      <c r="CT698" s="50"/>
      <c r="CU698" s="50"/>
      <c r="CV698" s="50"/>
      <c r="CW698" s="50"/>
      <c r="CX698" s="50"/>
      <c r="CY698" s="50"/>
      <c r="CZ698" s="50"/>
      <c r="DA698" s="50"/>
      <c r="DB698" s="50"/>
      <c r="DC698" s="50"/>
      <c r="DD698" s="50"/>
      <c r="DE698" s="50"/>
      <c r="DF698" s="50"/>
      <c r="DG698" s="50"/>
      <c r="DH698" s="50"/>
      <c r="DI698" s="50"/>
      <c r="DJ698" s="50"/>
      <c r="DK698" s="50"/>
      <c r="DL698" s="50"/>
      <c r="DM698" s="50"/>
      <c r="DN698" s="50"/>
      <c r="DO698" s="50"/>
      <c r="DP698" s="50"/>
      <c r="DQ698" s="50"/>
      <c r="DR698" s="50"/>
      <c r="DS698" s="50"/>
      <c r="DT698" s="50"/>
      <c r="DU698" s="50"/>
      <c r="DV698" s="50"/>
      <c r="DW698" s="50"/>
      <c r="DX698" s="50"/>
      <c r="DY698" s="50"/>
      <c r="DZ698" s="50"/>
      <c r="EA698" s="50"/>
      <c r="EB698" s="50"/>
      <c r="EC698" s="50"/>
      <c r="ED698" s="50"/>
      <c r="EE698" s="50"/>
      <c r="EF698" s="50"/>
      <c r="EG698" s="50"/>
      <c r="EH698" s="50"/>
      <c r="EI698" s="50"/>
      <c r="EJ698" s="50"/>
      <c r="EL698" s="50"/>
    </row>
    <row r="699" spans="3:142" x14ac:dyDescent="0.15">
      <c r="C699" s="44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0"/>
      <c r="BO699" s="50"/>
      <c r="BP699" s="50"/>
      <c r="BQ699" s="50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  <c r="CB699" s="50"/>
      <c r="CC699" s="50"/>
      <c r="CD699" s="50"/>
      <c r="CE699" s="50"/>
      <c r="CF699" s="50"/>
      <c r="CG699" s="50"/>
      <c r="CH699" s="50"/>
      <c r="CI699" s="50"/>
      <c r="CJ699" s="50"/>
      <c r="CK699" s="50"/>
      <c r="CL699" s="50"/>
      <c r="CM699" s="50"/>
      <c r="CN699" s="50"/>
      <c r="CO699" s="50"/>
      <c r="CP699" s="50"/>
      <c r="CQ699" s="50"/>
      <c r="CR699" s="50"/>
      <c r="CS699" s="50"/>
      <c r="CT699" s="50"/>
      <c r="CU699" s="50"/>
      <c r="CV699" s="50"/>
      <c r="CW699" s="50"/>
      <c r="CX699" s="50"/>
      <c r="CY699" s="50"/>
      <c r="CZ699" s="50"/>
      <c r="DA699" s="50"/>
      <c r="DB699" s="50"/>
      <c r="DC699" s="50"/>
      <c r="DD699" s="50"/>
      <c r="DE699" s="50"/>
      <c r="DF699" s="50"/>
      <c r="DG699" s="50"/>
      <c r="DH699" s="50"/>
      <c r="DI699" s="50"/>
      <c r="DJ699" s="50"/>
      <c r="DK699" s="50"/>
      <c r="DL699" s="50"/>
      <c r="DM699" s="50"/>
      <c r="DN699" s="50"/>
      <c r="DO699" s="50"/>
      <c r="DP699" s="50"/>
      <c r="DQ699" s="50"/>
      <c r="DR699" s="50"/>
      <c r="DS699" s="50"/>
      <c r="DT699" s="50"/>
      <c r="DU699" s="50"/>
      <c r="DV699" s="50"/>
      <c r="DW699" s="50"/>
      <c r="DX699" s="50"/>
      <c r="DY699" s="50"/>
      <c r="DZ699" s="50"/>
      <c r="EA699" s="50"/>
      <c r="EB699" s="50"/>
      <c r="EC699" s="50"/>
      <c r="ED699" s="50"/>
      <c r="EE699" s="50"/>
      <c r="EF699" s="50"/>
      <c r="EG699" s="50"/>
      <c r="EH699" s="50"/>
      <c r="EI699" s="50"/>
      <c r="EJ699" s="50"/>
      <c r="EL699" s="50"/>
    </row>
    <row r="700" spans="3:142" x14ac:dyDescent="0.15">
      <c r="C700" s="44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0"/>
      <c r="BO700" s="50"/>
      <c r="BP700" s="50"/>
      <c r="BQ700" s="50"/>
      <c r="BR700" s="50"/>
      <c r="BS700" s="50"/>
      <c r="BT700" s="50"/>
      <c r="BU700" s="50"/>
      <c r="BV700" s="50"/>
      <c r="BW700" s="50"/>
      <c r="BX700" s="50"/>
      <c r="BY700" s="50"/>
      <c r="BZ700" s="50"/>
      <c r="CA700" s="50"/>
      <c r="CB700" s="50"/>
      <c r="CC700" s="50"/>
      <c r="CD700" s="50"/>
      <c r="CE700" s="50"/>
      <c r="CF700" s="50"/>
      <c r="CG700" s="50"/>
      <c r="CH700" s="50"/>
      <c r="CI700" s="50"/>
      <c r="CJ700" s="50"/>
      <c r="CK700" s="50"/>
      <c r="CL700" s="50"/>
      <c r="CM700" s="50"/>
      <c r="CN700" s="50"/>
      <c r="CO700" s="50"/>
      <c r="CP700" s="50"/>
      <c r="CQ700" s="50"/>
      <c r="CR700" s="50"/>
      <c r="CS700" s="50"/>
      <c r="CT700" s="50"/>
      <c r="CU700" s="50"/>
      <c r="CV700" s="50"/>
      <c r="CW700" s="50"/>
      <c r="CX700" s="50"/>
      <c r="CY700" s="50"/>
      <c r="CZ700" s="50"/>
      <c r="DA700" s="50"/>
      <c r="DB700" s="50"/>
      <c r="DC700" s="50"/>
      <c r="DD700" s="50"/>
      <c r="DE700" s="50"/>
      <c r="DF700" s="50"/>
      <c r="DG700" s="50"/>
      <c r="DH700" s="50"/>
      <c r="DI700" s="50"/>
      <c r="DJ700" s="50"/>
      <c r="DK700" s="50"/>
      <c r="DL700" s="50"/>
      <c r="DM700" s="50"/>
      <c r="DN700" s="50"/>
      <c r="DO700" s="50"/>
      <c r="DP700" s="50"/>
      <c r="DQ700" s="50"/>
      <c r="DR700" s="50"/>
      <c r="DS700" s="50"/>
      <c r="DT700" s="50"/>
      <c r="DU700" s="50"/>
      <c r="DV700" s="50"/>
      <c r="DW700" s="50"/>
      <c r="DX700" s="50"/>
      <c r="DY700" s="50"/>
      <c r="DZ700" s="50"/>
      <c r="EA700" s="50"/>
      <c r="EB700" s="50"/>
      <c r="EC700" s="50"/>
      <c r="ED700" s="50"/>
      <c r="EE700" s="50"/>
      <c r="EF700" s="50"/>
      <c r="EG700" s="50"/>
      <c r="EH700" s="50"/>
      <c r="EI700" s="50"/>
      <c r="EJ700" s="50"/>
      <c r="EL700" s="50"/>
    </row>
    <row r="701" spans="3:142" x14ac:dyDescent="0.15">
      <c r="C701" s="44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50"/>
      <c r="BQ701" s="50"/>
      <c r="BR701" s="50"/>
      <c r="BS701" s="50"/>
      <c r="BT701" s="50"/>
      <c r="BU701" s="50"/>
      <c r="BV701" s="50"/>
      <c r="BW701" s="50"/>
      <c r="BX701" s="50"/>
      <c r="BY701" s="50"/>
      <c r="BZ701" s="50"/>
      <c r="CA701" s="50"/>
      <c r="CB701" s="50"/>
      <c r="CC701" s="50"/>
      <c r="CD701" s="50"/>
      <c r="CE701" s="50"/>
      <c r="CF701" s="50"/>
      <c r="CG701" s="50"/>
      <c r="CH701" s="50"/>
      <c r="CI701" s="50"/>
      <c r="CJ701" s="50"/>
      <c r="CK701" s="50"/>
      <c r="CL701" s="50"/>
      <c r="CM701" s="50"/>
      <c r="CN701" s="50"/>
      <c r="CO701" s="50"/>
      <c r="CP701" s="50"/>
      <c r="CQ701" s="50"/>
      <c r="CR701" s="50"/>
      <c r="CS701" s="50"/>
      <c r="CT701" s="50"/>
      <c r="CU701" s="50"/>
      <c r="CV701" s="50"/>
      <c r="CW701" s="50"/>
      <c r="CX701" s="50"/>
      <c r="CY701" s="50"/>
      <c r="CZ701" s="50"/>
      <c r="DA701" s="50"/>
      <c r="DB701" s="50"/>
      <c r="DC701" s="50"/>
      <c r="DD701" s="50"/>
      <c r="DE701" s="50"/>
      <c r="DF701" s="50"/>
      <c r="DG701" s="50"/>
      <c r="DH701" s="50"/>
      <c r="DI701" s="50"/>
      <c r="DJ701" s="50"/>
      <c r="DK701" s="50"/>
      <c r="DL701" s="50"/>
      <c r="DM701" s="50"/>
      <c r="DN701" s="50"/>
      <c r="DO701" s="50"/>
      <c r="DP701" s="50"/>
      <c r="DQ701" s="50"/>
      <c r="DR701" s="50"/>
      <c r="DS701" s="50"/>
      <c r="DT701" s="50"/>
      <c r="DU701" s="50"/>
      <c r="DV701" s="50"/>
      <c r="DW701" s="50"/>
      <c r="DX701" s="50"/>
      <c r="DY701" s="50"/>
      <c r="DZ701" s="50"/>
      <c r="EA701" s="50"/>
      <c r="EB701" s="50"/>
      <c r="EC701" s="50"/>
      <c r="ED701" s="50"/>
      <c r="EE701" s="50"/>
      <c r="EF701" s="50"/>
      <c r="EG701" s="50"/>
      <c r="EH701" s="50"/>
      <c r="EI701" s="50"/>
      <c r="EJ701" s="50"/>
      <c r="EL701" s="50"/>
    </row>
    <row r="702" spans="3:142" x14ac:dyDescent="0.15">
      <c r="C702" s="44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50"/>
      <c r="BQ702" s="50"/>
      <c r="BR702" s="50"/>
      <c r="BS702" s="50"/>
      <c r="BT702" s="50"/>
      <c r="BU702" s="50"/>
      <c r="BV702" s="50"/>
      <c r="BW702" s="50"/>
      <c r="BX702" s="50"/>
      <c r="BY702" s="50"/>
      <c r="BZ702" s="50"/>
      <c r="CA702" s="50"/>
      <c r="CB702" s="50"/>
      <c r="CC702" s="50"/>
      <c r="CD702" s="50"/>
      <c r="CE702" s="50"/>
      <c r="CF702" s="50"/>
      <c r="CG702" s="50"/>
      <c r="CH702" s="50"/>
      <c r="CI702" s="50"/>
      <c r="CJ702" s="50"/>
      <c r="CK702" s="50"/>
      <c r="CL702" s="50"/>
      <c r="CM702" s="50"/>
      <c r="CN702" s="50"/>
      <c r="CO702" s="50"/>
      <c r="CP702" s="50"/>
      <c r="CQ702" s="50"/>
      <c r="CR702" s="50"/>
      <c r="CS702" s="50"/>
      <c r="CT702" s="50"/>
      <c r="CU702" s="50"/>
      <c r="CV702" s="50"/>
      <c r="CW702" s="50"/>
      <c r="CX702" s="50"/>
      <c r="CY702" s="50"/>
      <c r="CZ702" s="50"/>
      <c r="DA702" s="50"/>
      <c r="DB702" s="50"/>
      <c r="DC702" s="50"/>
      <c r="DD702" s="50"/>
      <c r="DE702" s="50"/>
      <c r="DF702" s="50"/>
      <c r="DG702" s="50"/>
      <c r="DH702" s="50"/>
      <c r="DI702" s="50"/>
      <c r="DJ702" s="50"/>
      <c r="DK702" s="50"/>
      <c r="DL702" s="50"/>
      <c r="DM702" s="50"/>
      <c r="DN702" s="50"/>
      <c r="DO702" s="50"/>
      <c r="DP702" s="50"/>
      <c r="DQ702" s="50"/>
      <c r="DR702" s="50"/>
      <c r="DS702" s="50"/>
      <c r="DT702" s="50"/>
      <c r="DU702" s="50"/>
      <c r="DV702" s="50"/>
      <c r="DW702" s="50"/>
      <c r="DX702" s="50"/>
      <c r="DY702" s="50"/>
      <c r="DZ702" s="50"/>
      <c r="EA702" s="50"/>
      <c r="EB702" s="50"/>
      <c r="EC702" s="50"/>
      <c r="ED702" s="50"/>
      <c r="EE702" s="50"/>
      <c r="EF702" s="50"/>
      <c r="EG702" s="50"/>
      <c r="EH702" s="50"/>
      <c r="EI702" s="50"/>
      <c r="EJ702" s="50"/>
      <c r="EL702" s="50"/>
    </row>
    <row r="703" spans="3:142" x14ac:dyDescent="0.15">
      <c r="C703" s="44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50"/>
      <c r="BQ703" s="50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  <c r="CJ703" s="50"/>
      <c r="CK703" s="50"/>
      <c r="CL703" s="50"/>
      <c r="CM703" s="50"/>
      <c r="CN703" s="50"/>
      <c r="CO703" s="50"/>
      <c r="CP703" s="50"/>
      <c r="CQ703" s="50"/>
      <c r="CR703" s="50"/>
      <c r="CS703" s="50"/>
      <c r="CT703" s="50"/>
      <c r="CU703" s="50"/>
      <c r="CV703" s="50"/>
      <c r="CW703" s="50"/>
      <c r="CX703" s="50"/>
      <c r="CY703" s="50"/>
      <c r="CZ703" s="50"/>
      <c r="DA703" s="50"/>
      <c r="DB703" s="50"/>
      <c r="DC703" s="50"/>
      <c r="DD703" s="50"/>
      <c r="DE703" s="50"/>
      <c r="DF703" s="50"/>
      <c r="DG703" s="50"/>
      <c r="DH703" s="50"/>
      <c r="DI703" s="50"/>
      <c r="DJ703" s="50"/>
      <c r="DK703" s="50"/>
      <c r="DL703" s="50"/>
      <c r="DM703" s="50"/>
      <c r="DN703" s="50"/>
      <c r="DO703" s="50"/>
      <c r="DP703" s="50"/>
      <c r="DQ703" s="50"/>
      <c r="DR703" s="50"/>
      <c r="DS703" s="50"/>
      <c r="DT703" s="50"/>
      <c r="DU703" s="50"/>
      <c r="DV703" s="50"/>
      <c r="DW703" s="50"/>
      <c r="DX703" s="50"/>
      <c r="DY703" s="50"/>
      <c r="DZ703" s="50"/>
      <c r="EA703" s="50"/>
      <c r="EB703" s="50"/>
      <c r="EC703" s="50"/>
      <c r="ED703" s="50"/>
      <c r="EE703" s="50"/>
      <c r="EF703" s="50"/>
      <c r="EG703" s="50"/>
      <c r="EH703" s="50"/>
      <c r="EI703" s="50"/>
      <c r="EJ703" s="50"/>
      <c r="EL703" s="50"/>
    </row>
    <row r="704" spans="3:142" x14ac:dyDescent="0.15">
      <c r="C704" s="44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50"/>
      <c r="BQ704" s="50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  <c r="CJ704" s="50"/>
      <c r="CK704" s="50"/>
      <c r="CL704" s="50"/>
      <c r="CM704" s="50"/>
      <c r="CN704" s="50"/>
      <c r="CO704" s="50"/>
      <c r="CP704" s="50"/>
      <c r="CQ704" s="50"/>
      <c r="CR704" s="50"/>
      <c r="CS704" s="50"/>
      <c r="CT704" s="50"/>
      <c r="CU704" s="50"/>
      <c r="CV704" s="50"/>
      <c r="CW704" s="50"/>
      <c r="CX704" s="50"/>
      <c r="CY704" s="50"/>
      <c r="CZ704" s="50"/>
      <c r="DA704" s="50"/>
      <c r="DB704" s="50"/>
      <c r="DC704" s="50"/>
      <c r="DD704" s="50"/>
      <c r="DE704" s="50"/>
      <c r="DF704" s="50"/>
      <c r="DG704" s="50"/>
      <c r="DH704" s="50"/>
      <c r="DI704" s="50"/>
      <c r="DJ704" s="50"/>
      <c r="DK704" s="50"/>
      <c r="DL704" s="50"/>
      <c r="DM704" s="50"/>
      <c r="DN704" s="50"/>
      <c r="DO704" s="50"/>
      <c r="DP704" s="50"/>
      <c r="DQ704" s="50"/>
      <c r="DR704" s="50"/>
      <c r="DS704" s="50"/>
      <c r="DT704" s="50"/>
      <c r="DU704" s="50"/>
      <c r="DV704" s="50"/>
      <c r="DW704" s="50"/>
      <c r="DX704" s="50"/>
      <c r="DY704" s="50"/>
      <c r="DZ704" s="50"/>
      <c r="EA704" s="50"/>
      <c r="EB704" s="50"/>
      <c r="EC704" s="50"/>
      <c r="ED704" s="50"/>
      <c r="EE704" s="50"/>
      <c r="EF704" s="50"/>
      <c r="EG704" s="50"/>
      <c r="EH704" s="50"/>
      <c r="EI704" s="50"/>
      <c r="EJ704" s="50"/>
      <c r="EL704" s="50"/>
    </row>
    <row r="705" spans="3:142" x14ac:dyDescent="0.15">
      <c r="C705" s="44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50"/>
      <c r="BQ705" s="50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  <c r="CJ705" s="50"/>
      <c r="CK705" s="50"/>
      <c r="CL705" s="50"/>
      <c r="CM705" s="50"/>
      <c r="CN705" s="50"/>
      <c r="CO705" s="50"/>
      <c r="CP705" s="50"/>
      <c r="CQ705" s="50"/>
      <c r="CR705" s="50"/>
      <c r="CS705" s="50"/>
      <c r="CT705" s="50"/>
      <c r="CU705" s="50"/>
      <c r="CV705" s="50"/>
      <c r="CW705" s="50"/>
      <c r="CX705" s="50"/>
      <c r="CY705" s="50"/>
      <c r="CZ705" s="50"/>
      <c r="DA705" s="50"/>
      <c r="DB705" s="50"/>
      <c r="DC705" s="50"/>
      <c r="DD705" s="50"/>
      <c r="DE705" s="50"/>
      <c r="DF705" s="50"/>
      <c r="DG705" s="50"/>
      <c r="DH705" s="50"/>
      <c r="DI705" s="50"/>
      <c r="DJ705" s="50"/>
      <c r="DK705" s="50"/>
      <c r="DL705" s="50"/>
      <c r="DM705" s="50"/>
      <c r="DN705" s="50"/>
      <c r="DO705" s="50"/>
      <c r="DP705" s="50"/>
      <c r="DQ705" s="50"/>
      <c r="DR705" s="50"/>
      <c r="DS705" s="50"/>
      <c r="DT705" s="50"/>
      <c r="DU705" s="50"/>
      <c r="DV705" s="50"/>
      <c r="DW705" s="50"/>
      <c r="DX705" s="50"/>
      <c r="DY705" s="50"/>
      <c r="DZ705" s="50"/>
      <c r="EA705" s="50"/>
      <c r="EB705" s="50"/>
      <c r="EC705" s="50"/>
      <c r="ED705" s="50"/>
      <c r="EE705" s="50"/>
      <c r="EF705" s="50"/>
      <c r="EG705" s="50"/>
      <c r="EH705" s="50"/>
      <c r="EI705" s="50"/>
      <c r="EJ705" s="50"/>
      <c r="EL705" s="50"/>
    </row>
    <row r="706" spans="3:142" x14ac:dyDescent="0.15">
      <c r="C706" s="44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  <c r="CM706" s="50"/>
      <c r="CN706" s="50"/>
      <c r="CO706" s="50"/>
      <c r="CP706" s="50"/>
      <c r="CQ706" s="50"/>
      <c r="CR706" s="50"/>
      <c r="CS706" s="50"/>
      <c r="CT706" s="50"/>
      <c r="CU706" s="50"/>
      <c r="CV706" s="50"/>
      <c r="CW706" s="50"/>
      <c r="CX706" s="50"/>
      <c r="CY706" s="50"/>
      <c r="CZ706" s="50"/>
      <c r="DA706" s="50"/>
      <c r="DB706" s="50"/>
      <c r="DC706" s="50"/>
      <c r="DD706" s="50"/>
      <c r="DE706" s="50"/>
      <c r="DF706" s="50"/>
      <c r="DG706" s="50"/>
      <c r="DH706" s="50"/>
      <c r="DI706" s="50"/>
      <c r="DJ706" s="50"/>
      <c r="DK706" s="50"/>
      <c r="DL706" s="50"/>
      <c r="DM706" s="50"/>
      <c r="DN706" s="50"/>
      <c r="DO706" s="50"/>
      <c r="DP706" s="50"/>
      <c r="DQ706" s="50"/>
      <c r="DR706" s="50"/>
      <c r="DS706" s="50"/>
      <c r="DT706" s="50"/>
      <c r="DU706" s="50"/>
      <c r="DV706" s="50"/>
      <c r="DW706" s="50"/>
      <c r="DX706" s="50"/>
      <c r="DY706" s="50"/>
      <c r="DZ706" s="50"/>
      <c r="EA706" s="50"/>
      <c r="EB706" s="50"/>
      <c r="EC706" s="50"/>
      <c r="ED706" s="50"/>
      <c r="EE706" s="50"/>
      <c r="EF706" s="50"/>
      <c r="EG706" s="50"/>
      <c r="EH706" s="50"/>
      <c r="EI706" s="50"/>
      <c r="EJ706" s="50"/>
      <c r="EL706" s="50"/>
    </row>
    <row r="707" spans="3:142" x14ac:dyDescent="0.15">
      <c r="C707" s="44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50"/>
      <c r="BQ707" s="50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  <c r="CJ707" s="50"/>
      <c r="CK707" s="50"/>
      <c r="CL707" s="50"/>
      <c r="CM707" s="50"/>
      <c r="CN707" s="50"/>
      <c r="CO707" s="50"/>
      <c r="CP707" s="50"/>
      <c r="CQ707" s="50"/>
      <c r="CR707" s="50"/>
      <c r="CS707" s="50"/>
      <c r="CT707" s="50"/>
      <c r="CU707" s="50"/>
      <c r="CV707" s="50"/>
      <c r="CW707" s="50"/>
      <c r="CX707" s="50"/>
      <c r="CY707" s="50"/>
      <c r="CZ707" s="50"/>
      <c r="DA707" s="50"/>
      <c r="DB707" s="50"/>
      <c r="DC707" s="50"/>
      <c r="DD707" s="50"/>
      <c r="DE707" s="50"/>
      <c r="DF707" s="50"/>
      <c r="DG707" s="50"/>
      <c r="DH707" s="50"/>
      <c r="DI707" s="50"/>
      <c r="DJ707" s="50"/>
      <c r="DK707" s="50"/>
      <c r="DL707" s="50"/>
      <c r="DM707" s="50"/>
      <c r="DN707" s="50"/>
      <c r="DO707" s="50"/>
      <c r="DP707" s="50"/>
      <c r="DQ707" s="50"/>
      <c r="DR707" s="50"/>
      <c r="DS707" s="50"/>
      <c r="DT707" s="50"/>
      <c r="DU707" s="50"/>
      <c r="DV707" s="50"/>
      <c r="DW707" s="50"/>
      <c r="DX707" s="50"/>
      <c r="DY707" s="50"/>
      <c r="DZ707" s="50"/>
      <c r="EA707" s="50"/>
      <c r="EB707" s="50"/>
      <c r="EC707" s="50"/>
      <c r="ED707" s="50"/>
      <c r="EE707" s="50"/>
      <c r="EF707" s="50"/>
      <c r="EG707" s="50"/>
      <c r="EH707" s="50"/>
      <c r="EI707" s="50"/>
      <c r="EJ707" s="50"/>
      <c r="EL707" s="50"/>
    </row>
    <row r="708" spans="3:142" x14ac:dyDescent="0.15">
      <c r="C708" s="44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  <c r="BA708" s="50"/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0"/>
      <c r="BO708" s="50"/>
      <c r="BP708" s="50"/>
      <c r="BQ708" s="50"/>
      <c r="BR708" s="50"/>
      <c r="BS708" s="50"/>
      <c r="BT708" s="50"/>
      <c r="BU708" s="50"/>
      <c r="BV708" s="50"/>
      <c r="BW708" s="50"/>
      <c r="BX708" s="50"/>
      <c r="BY708" s="50"/>
      <c r="BZ708" s="50"/>
      <c r="CA708" s="50"/>
      <c r="CB708" s="50"/>
      <c r="CC708" s="50"/>
      <c r="CD708" s="50"/>
      <c r="CE708" s="50"/>
      <c r="CF708" s="50"/>
      <c r="CG708" s="50"/>
      <c r="CH708" s="50"/>
      <c r="CI708" s="50"/>
      <c r="CJ708" s="50"/>
      <c r="CK708" s="50"/>
      <c r="CL708" s="50"/>
      <c r="CM708" s="50"/>
      <c r="CN708" s="50"/>
      <c r="CO708" s="50"/>
      <c r="CP708" s="50"/>
      <c r="CQ708" s="50"/>
      <c r="CR708" s="50"/>
      <c r="CS708" s="50"/>
      <c r="CT708" s="50"/>
      <c r="CU708" s="50"/>
      <c r="CV708" s="50"/>
      <c r="CW708" s="50"/>
      <c r="CX708" s="50"/>
      <c r="CY708" s="50"/>
      <c r="CZ708" s="50"/>
      <c r="DA708" s="50"/>
      <c r="DB708" s="50"/>
      <c r="DC708" s="50"/>
      <c r="DD708" s="50"/>
      <c r="DE708" s="50"/>
      <c r="DF708" s="50"/>
      <c r="DG708" s="50"/>
      <c r="DH708" s="50"/>
      <c r="DI708" s="50"/>
      <c r="DJ708" s="50"/>
      <c r="DK708" s="50"/>
      <c r="DL708" s="50"/>
      <c r="DM708" s="50"/>
      <c r="DN708" s="50"/>
      <c r="DO708" s="50"/>
      <c r="DP708" s="50"/>
      <c r="DQ708" s="50"/>
      <c r="DR708" s="50"/>
      <c r="DS708" s="50"/>
      <c r="DT708" s="50"/>
      <c r="DU708" s="50"/>
      <c r="DV708" s="50"/>
      <c r="DW708" s="50"/>
      <c r="DX708" s="50"/>
      <c r="DY708" s="50"/>
      <c r="DZ708" s="50"/>
      <c r="EA708" s="50"/>
      <c r="EB708" s="50"/>
      <c r="EC708" s="50"/>
      <c r="ED708" s="50"/>
      <c r="EE708" s="50"/>
      <c r="EF708" s="50"/>
      <c r="EG708" s="50"/>
      <c r="EH708" s="50"/>
      <c r="EI708" s="50"/>
      <c r="EJ708" s="50"/>
      <c r="EL708" s="50"/>
    </row>
    <row r="709" spans="3:142" x14ac:dyDescent="0.15">
      <c r="C709" s="44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50"/>
      <c r="BQ709" s="50"/>
      <c r="BR709" s="50"/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  <c r="CJ709" s="50"/>
      <c r="CK709" s="50"/>
      <c r="CL709" s="50"/>
      <c r="CM709" s="50"/>
      <c r="CN709" s="50"/>
      <c r="CO709" s="50"/>
      <c r="CP709" s="50"/>
      <c r="CQ709" s="50"/>
      <c r="CR709" s="50"/>
      <c r="CS709" s="50"/>
      <c r="CT709" s="50"/>
      <c r="CU709" s="50"/>
      <c r="CV709" s="50"/>
      <c r="CW709" s="50"/>
      <c r="CX709" s="50"/>
      <c r="CY709" s="50"/>
      <c r="CZ709" s="50"/>
      <c r="DA709" s="50"/>
      <c r="DB709" s="50"/>
      <c r="DC709" s="50"/>
      <c r="DD709" s="50"/>
      <c r="DE709" s="50"/>
      <c r="DF709" s="50"/>
      <c r="DG709" s="50"/>
      <c r="DH709" s="50"/>
      <c r="DI709" s="50"/>
      <c r="DJ709" s="50"/>
      <c r="DK709" s="50"/>
      <c r="DL709" s="50"/>
      <c r="DM709" s="50"/>
      <c r="DN709" s="50"/>
      <c r="DO709" s="50"/>
      <c r="DP709" s="50"/>
      <c r="DQ709" s="50"/>
      <c r="DR709" s="50"/>
      <c r="DS709" s="50"/>
      <c r="DT709" s="50"/>
      <c r="DU709" s="50"/>
      <c r="DV709" s="50"/>
      <c r="DW709" s="50"/>
      <c r="DX709" s="50"/>
      <c r="DY709" s="50"/>
      <c r="DZ709" s="50"/>
      <c r="EA709" s="50"/>
      <c r="EB709" s="50"/>
      <c r="EC709" s="50"/>
      <c r="ED709" s="50"/>
      <c r="EE709" s="50"/>
      <c r="EF709" s="50"/>
      <c r="EG709" s="50"/>
      <c r="EH709" s="50"/>
      <c r="EI709" s="50"/>
      <c r="EJ709" s="50"/>
      <c r="EL709" s="50"/>
    </row>
    <row r="710" spans="3:142" x14ac:dyDescent="0.15">
      <c r="C710" s="44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50"/>
      <c r="BQ710" s="50"/>
      <c r="BR710" s="50"/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  <c r="CJ710" s="50"/>
      <c r="CK710" s="50"/>
      <c r="CL710" s="50"/>
      <c r="CM710" s="50"/>
      <c r="CN710" s="50"/>
      <c r="CO710" s="50"/>
      <c r="CP710" s="50"/>
      <c r="CQ710" s="50"/>
      <c r="CR710" s="50"/>
      <c r="CS710" s="50"/>
      <c r="CT710" s="50"/>
      <c r="CU710" s="50"/>
      <c r="CV710" s="50"/>
      <c r="CW710" s="50"/>
      <c r="CX710" s="50"/>
      <c r="CY710" s="50"/>
      <c r="CZ710" s="50"/>
      <c r="DA710" s="50"/>
      <c r="DB710" s="50"/>
      <c r="DC710" s="50"/>
      <c r="DD710" s="50"/>
      <c r="DE710" s="50"/>
      <c r="DF710" s="50"/>
      <c r="DG710" s="50"/>
      <c r="DH710" s="50"/>
      <c r="DI710" s="50"/>
      <c r="DJ710" s="50"/>
      <c r="DK710" s="50"/>
      <c r="DL710" s="50"/>
      <c r="DM710" s="50"/>
      <c r="DN710" s="50"/>
      <c r="DO710" s="50"/>
      <c r="DP710" s="50"/>
      <c r="DQ710" s="50"/>
      <c r="DR710" s="50"/>
      <c r="DS710" s="50"/>
      <c r="DT710" s="50"/>
      <c r="DU710" s="50"/>
      <c r="DV710" s="50"/>
      <c r="DW710" s="50"/>
      <c r="DX710" s="50"/>
      <c r="DY710" s="50"/>
      <c r="DZ710" s="50"/>
      <c r="EA710" s="50"/>
      <c r="EB710" s="50"/>
      <c r="EC710" s="50"/>
      <c r="ED710" s="50"/>
      <c r="EE710" s="50"/>
      <c r="EF710" s="50"/>
      <c r="EG710" s="50"/>
      <c r="EH710" s="50"/>
      <c r="EI710" s="50"/>
      <c r="EJ710" s="50"/>
      <c r="EL710" s="50"/>
    </row>
    <row r="711" spans="3:142" x14ac:dyDescent="0.15">
      <c r="C711" s="44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50"/>
      <c r="BQ711" s="50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  <c r="CJ711" s="50"/>
      <c r="CK711" s="50"/>
      <c r="CL711" s="50"/>
      <c r="CM711" s="50"/>
      <c r="CN711" s="50"/>
      <c r="CO711" s="50"/>
      <c r="CP711" s="50"/>
      <c r="CQ711" s="50"/>
      <c r="CR711" s="50"/>
      <c r="CS711" s="50"/>
      <c r="CT711" s="50"/>
      <c r="CU711" s="50"/>
      <c r="CV711" s="50"/>
      <c r="CW711" s="50"/>
      <c r="CX711" s="50"/>
      <c r="CY711" s="50"/>
      <c r="CZ711" s="50"/>
      <c r="DA711" s="50"/>
      <c r="DB711" s="50"/>
      <c r="DC711" s="50"/>
      <c r="DD711" s="50"/>
      <c r="DE711" s="50"/>
      <c r="DF711" s="50"/>
      <c r="DG711" s="50"/>
      <c r="DH711" s="50"/>
      <c r="DI711" s="50"/>
      <c r="DJ711" s="50"/>
      <c r="DK711" s="50"/>
      <c r="DL711" s="50"/>
      <c r="DM711" s="50"/>
      <c r="DN711" s="50"/>
      <c r="DO711" s="50"/>
      <c r="DP711" s="50"/>
      <c r="DQ711" s="50"/>
      <c r="DR711" s="50"/>
      <c r="DS711" s="50"/>
      <c r="DT711" s="50"/>
      <c r="DU711" s="50"/>
      <c r="DV711" s="50"/>
      <c r="DW711" s="50"/>
      <c r="DX711" s="50"/>
      <c r="DY711" s="50"/>
      <c r="DZ711" s="50"/>
      <c r="EA711" s="50"/>
      <c r="EB711" s="50"/>
      <c r="EC711" s="50"/>
      <c r="ED711" s="50"/>
      <c r="EE711" s="50"/>
      <c r="EF711" s="50"/>
      <c r="EG711" s="50"/>
      <c r="EH711" s="50"/>
      <c r="EI711" s="50"/>
      <c r="EJ711" s="50"/>
      <c r="EL711" s="50"/>
    </row>
    <row r="712" spans="3:142" x14ac:dyDescent="0.15">
      <c r="C712" s="44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50"/>
      <c r="BQ712" s="50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  <c r="CJ712" s="50"/>
      <c r="CK712" s="50"/>
      <c r="CL712" s="50"/>
      <c r="CM712" s="50"/>
      <c r="CN712" s="50"/>
      <c r="CO712" s="50"/>
      <c r="CP712" s="50"/>
      <c r="CQ712" s="50"/>
      <c r="CR712" s="50"/>
      <c r="CS712" s="50"/>
      <c r="CT712" s="50"/>
      <c r="CU712" s="50"/>
      <c r="CV712" s="50"/>
      <c r="CW712" s="50"/>
      <c r="CX712" s="50"/>
      <c r="CY712" s="50"/>
      <c r="CZ712" s="50"/>
      <c r="DA712" s="50"/>
      <c r="DB712" s="50"/>
      <c r="DC712" s="50"/>
      <c r="DD712" s="50"/>
      <c r="DE712" s="50"/>
      <c r="DF712" s="50"/>
      <c r="DG712" s="50"/>
      <c r="DH712" s="50"/>
      <c r="DI712" s="50"/>
      <c r="DJ712" s="50"/>
      <c r="DK712" s="50"/>
      <c r="DL712" s="50"/>
      <c r="DM712" s="50"/>
      <c r="DN712" s="50"/>
      <c r="DO712" s="50"/>
      <c r="DP712" s="50"/>
      <c r="DQ712" s="50"/>
      <c r="DR712" s="50"/>
      <c r="DS712" s="50"/>
      <c r="DT712" s="50"/>
      <c r="DU712" s="50"/>
      <c r="DV712" s="50"/>
      <c r="DW712" s="50"/>
      <c r="DX712" s="50"/>
      <c r="DY712" s="50"/>
      <c r="DZ712" s="50"/>
      <c r="EA712" s="50"/>
      <c r="EB712" s="50"/>
      <c r="EC712" s="50"/>
      <c r="ED712" s="50"/>
      <c r="EE712" s="50"/>
      <c r="EF712" s="50"/>
      <c r="EG712" s="50"/>
      <c r="EH712" s="50"/>
      <c r="EI712" s="50"/>
      <c r="EJ712" s="50"/>
      <c r="EL712" s="50"/>
    </row>
    <row r="713" spans="3:142" x14ac:dyDescent="0.15">
      <c r="C713" s="44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50"/>
      <c r="BQ713" s="50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  <c r="CJ713" s="50"/>
      <c r="CK713" s="50"/>
      <c r="CL713" s="50"/>
      <c r="CM713" s="50"/>
      <c r="CN713" s="50"/>
      <c r="CO713" s="50"/>
      <c r="CP713" s="50"/>
      <c r="CQ713" s="50"/>
      <c r="CR713" s="50"/>
      <c r="CS713" s="50"/>
      <c r="CT713" s="50"/>
      <c r="CU713" s="50"/>
      <c r="CV713" s="50"/>
      <c r="CW713" s="50"/>
      <c r="CX713" s="50"/>
      <c r="CY713" s="50"/>
      <c r="CZ713" s="50"/>
      <c r="DA713" s="50"/>
      <c r="DB713" s="50"/>
      <c r="DC713" s="50"/>
      <c r="DD713" s="50"/>
      <c r="DE713" s="50"/>
      <c r="DF713" s="50"/>
      <c r="DG713" s="50"/>
      <c r="DH713" s="50"/>
      <c r="DI713" s="50"/>
      <c r="DJ713" s="50"/>
      <c r="DK713" s="50"/>
      <c r="DL713" s="50"/>
      <c r="DM713" s="50"/>
      <c r="DN713" s="50"/>
      <c r="DO713" s="50"/>
      <c r="DP713" s="50"/>
      <c r="DQ713" s="50"/>
      <c r="DR713" s="50"/>
      <c r="DS713" s="50"/>
      <c r="DT713" s="50"/>
      <c r="DU713" s="50"/>
      <c r="DV713" s="50"/>
      <c r="DW713" s="50"/>
      <c r="DX713" s="50"/>
      <c r="DY713" s="50"/>
      <c r="DZ713" s="50"/>
      <c r="EA713" s="50"/>
      <c r="EB713" s="50"/>
      <c r="EC713" s="50"/>
      <c r="ED713" s="50"/>
      <c r="EE713" s="50"/>
      <c r="EF713" s="50"/>
      <c r="EG713" s="50"/>
      <c r="EH713" s="50"/>
      <c r="EI713" s="50"/>
      <c r="EJ713" s="50"/>
      <c r="EL713" s="50"/>
    </row>
    <row r="714" spans="3:142" x14ac:dyDescent="0.15">
      <c r="C714" s="44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50"/>
      <c r="BQ714" s="50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  <c r="CJ714" s="50"/>
      <c r="CK714" s="50"/>
      <c r="CL714" s="50"/>
      <c r="CM714" s="50"/>
      <c r="CN714" s="50"/>
      <c r="CO714" s="50"/>
      <c r="CP714" s="50"/>
      <c r="CQ714" s="50"/>
      <c r="CR714" s="50"/>
      <c r="CS714" s="50"/>
      <c r="CT714" s="50"/>
      <c r="CU714" s="50"/>
      <c r="CV714" s="50"/>
      <c r="CW714" s="50"/>
      <c r="CX714" s="50"/>
      <c r="CY714" s="50"/>
      <c r="CZ714" s="50"/>
      <c r="DA714" s="50"/>
      <c r="DB714" s="50"/>
      <c r="DC714" s="50"/>
      <c r="DD714" s="50"/>
      <c r="DE714" s="50"/>
      <c r="DF714" s="50"/>
      <c r="DG714" s="50"/>
      <c r="DH714" s="50"/>
      <c r="DI714" s="50"/>
      <c r="DJ714" s="50"/>
      <c r="DK714" s="50"/>
      <c r="DL714" s="50"/>
      <c r="DM714" s="50"/>
      <c r="DN714" s="50"/>
      <c r="DO714" s="50"/>
      <c r="DP714" s="50"/>
      <c r="DQ714" s="50"/>
      <c r="DR714" s="50"/>
      <c r="DS714" s="50"/>
      <c r="DT714" s="50"/>
      <c r="DU714" s="50"/>
      <c r="DV714" s="50"/>
      <c r="DW714" s="50"/>
      <c r="DX714" s="50"/>
      <c r="DY714" s="50"/>
      <c r="DZ714" s="50"/>
      <c r="EA714" s="50"/>
      <c r="EB714" s="50"/>
      <c r="EC714" s="50"/>
      <c r="ED714" s="50"/>
      <c r="EE714" s="50"/>
      <c r="EF714" s="50"/>
      <c r="EG714" s="50"/>
      <c r="EH714" s="50"/>
      <c r="EI714" s="50"/>
      <c r="EJ714" s="50"/>
      <c r="EL714" s="50"/>
    </row>
    <row r="715" spans="3:142" x14ac:dyDescent="0.15">
      <c r="C715" s="44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50"/>
      <c r="BQ715" s="50"/>
      <c r="BR715" s="50"/>
      <c r="BS715" s="50"/>
      <c r="BT715" s="50"/>
      <c r="BU715" s="50"/>
      <c r="BV715" s="50"/>
      <c r="BW715" s="50"/>
      <c r="BX715" s="50"/>
      <c r="BY715" s="50"/>
      <c r="BZ715" s="50"/>
      <c r="CA715" s="50"/>
      <c r="CB715" s="50"/>
      <c r="CC715" s="50"/>
      <c r="CD715" s="50"/>
      <c r="CE715" s="50"/>
      <c r="CF715" s="50"/>
      <c r="CG715" s="50"/>
      <c r="CH715" s="50"/>
      <c r="CI715" s="50"/>
      <c r="CJ715" s="50"/>
      <c r="CK715" s="50"/>
      <c r="CL715" s="50"/>
      <c r="CM715" s="50"/>
      <c r="CN715" s="50"/>
      <c r="CO715" s="50"/>
      <c r="CP715" s="50"/>
      <c r="CQ715" s="50"/>
      <c r="CR715" s="50"/>
      <c r="CS715" s="50"/>
      <c r="CT715" s="50"/>
      <c r="CU715" s="50"/>
      <c r="CV715" s="50"/>
      <c r="CW715" s="50"/>
      <c r="CX715" s="50"/>
      <c r="CY715" s="50"/>
      <c r="CZ715" s="50"/>
      <c r="DA715" s="50"/>
      <c r="DB715" s="50"/>
      <c r="DC715" s="50"/>
      <c r="DD715" s="50"/>
      <c r="DE715" s="50"/>
      <c r="DF715" s="50"/>
      <c r="DG715" s="50"/>
      <c r="DH715" s="50"/>
      <c r="DI715" s="50"/>
      <c r="DJ715" s="50"/>
      <c r="DK715" s="50"/>
      <c r="DL715" s="50"/>
      <c r="DM715" s="50"/>
      <c r="DN715" s="50"/>
      <c r="DO715" s="50"/>
      <c r="DP715" s="50"/>
      <c r="DQ715" s="50"/>
      <c r="DR715" s="50"/>
      <c r="DS715" s="50"/>
      <c r="DT715" s="50"/>
      <c r="DU715" s="50"/>
      <c r="DV715" s="50"/>
      <c r="DW715" s="50"/>
      <c r="DX715" s="50"/>
      <c r="DY715" s="50"/>
      <c r="DZ715" s="50"/>
      <c r="EA715" s="50"/>
      <c r="EB715" s="50"/>
      <c r="EC715" s="50"/>
      <c r="ED715" s="50"/>
      <c r="EE715" s="50"/>
      <c r="EF715" s="50"/>
      <c r="EG715" s="50"/>
      <c r="EH715" s="50"/>
      <c r="EI715" s="50"/>
      <c r="EJ715" s="50"/>
      <c r="EL715" s="50"/>
    </row>
    <row r="716" spans="3:142" x14ac:dyDescent="0.15">
      <c r="C716" s="44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50"/>
      <c r="BQ716" s="50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  <c r="CJ716" s="50"/>
      <c r="CK716" s="50"/>
      <c r="CL716" s="50"/>
      <c r="CM716" s="50"/>
      <c r="CN716" s="50"/>
      <c r="CO716" s="50"/>
      <c r="CP716" s="50"/>
      <c r="CQ716" s="50"/>
      <c r="CR716" s="50"/>
      <c r="CS716" s="50"/>
      <c r="CT716" s="50"/>
      <c r="CU716" s="50"/>
      <c r="CV716" s="50"/>
      <c r="CW716" s="50"/>
      <c r="CX716" s="50"/>
      <c r="CY716" s="50"/>
      <c r="CZ716" s="50"/>
      <c r="DA716" s="50"/>
      <c r="DB716" s="50"/>
      <c r="DC716" s="50"/>
      <c r="DD716" s="50"/>
      <c r="DE716" s="50"/>
      <c r="DF716" s="50"/>
      <c r="DG716" s="50"/>
      <c r="DH716" s="50"/>
      <c r="DI716" s="50"/>
      <c r="DJ716" s="50"/>
      <c r="DK716" s="50"/>
      <c r="DL716" s="50"/>
      <c r="DM716" s="50"/>
      <c r="DN716" s="50"/>
      <c r="DO716" s="50"/>
      <c r="DP716" s="50"/>
      <c r="DQ716" s="50"/>
      <c r="DR716" s="50"/>
      <c r="DS716" s="50"/>
      <c r="DT716" s="50"/>
      <c r="DU716" s="50"/>
      <c r="DV716" s="50"/>
      <c r="DW716" s="50"/>
      <c r="DX716" s="50"/>
      <c r="DY716" s="50"/>
      <c r="DZ716" s="50"/>
      <c r="EA716" s="50"/>
      <c r="EB716" s="50"/>
      <c r="EC716" s="50"/>
      <c r="ED716" s="50"/>
      <c r="EE716" s="50"/>
      <c r="EF716" s="50"/>
      <c r="EG716" s="50"/>
      <c r="EH716" s="50"/>
      <c r="EI716" s="50"/>
      <c r="EJ716" s="50"/>
      <c r="EL716" s="50"/>
    </row>
    <row r="717" spans="3:142" x14ac:dyDescent="0.15">
      <c r="C717" s="44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  <c r="DA717" s="50"/>
      <c r="DB717" s="50"/>
      <c r="DC717" s="50"/>
      <c r="DD717" s="50"/>
      <c r="DE717" s="50"/>
      <c r="DF717" s="50"/>
      <c r="DG717" s="50"/>
      <c r="DH717" s="50"/>
      <c r="DI717" s="50"/>
      <c r="DJ717" s="50"/>
      <c r="DK717" s="50"/>
      <c r="DL717" s="50"/>
      <c r="DM717" s="50"/>
      <c r="DN717" s="50"/>
      <c r="DO717" s="50"/>
      <c r="DP717" s="50"/>
      <c r="DQ717" s="50"/>
      <c r="DR717" s="50"/>
      <c r="DS717" s="50"/>
      <c r="DT717" s="50"/>
      <c r="DU717" s="50"/>
      <c r="DV717" s="50"/>
      <c r="DW717" s="50"/>
      <c r="DX717" s="50"/>
      <c r="DY717" s="50"/>
      <c r="DZ717" s="50"/>
      <c r="EA717" s="50"/>
      <c r="EB717" s="50"/>
      <c r="EC717" s="50"/>
      <c r="ED717" s="50"/>
      <c r="EE717" s="50"/>
      <c r="EF717" s="50"/>
      <c r="EG717" s="50"/>
      <c r="EH717" s="50"/>
      <c r="EI717" s="50"/>
      <c r="EJ717" s="50"/>
      <c r="EL717" s="50"/>
    </row>
    <row r="718" spans="3:142" x14ac:dyDescent="0.15">
      <c r="C718" s="44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  <c r="DA718" s="50"/>
      <c r="DB718" s="50"/>
      <c r="DC718" s="50"/>
      <c r="DD718" s="50"/>
      <c r="DE718" s="50"/>
      <c r="DF718" s="50"/>
      <c r="DG718" s="50"/>
      <c r="DH718" s="50"/>
      <c r="DI718" s="50"/>
      <c r="DJ718" s="50"/>
      <c r="DK718" s="50"/>
      <c r="DL718" s="50"/>
      <c r="DM718" s="50"/>
      <c r="DN718" s="50"/>
      <c r="DO718" s="50"/>
      <c r="DP718" s="50"/>
      <c r="DQ718" s="50"/>
      <c r="DR718" s="50"/>
      <c r="DS718" s="50"/>
      <c r="DT718" s="50"/>
      <c r="DU718" s="50"/>
      <c r="DV718" s="50"/>
      <c r="DW718" s="50"/>
      <c r="DX718" s="50"/>
      <c r="DY718" s="50"/>
      <c r="DZ718" s="50"/>
      <c r="EA718" s="50"/>
      <c r="EB718" s="50"/>
      <c r="EC718" s="50"/>
      <c r="ED718" s="50"/>
      <c r="EE718" s="50"/>
      <c r="EF718" s="50"/>
      <c r="EG718" s="50"/>
      <c r="EH718" s="50"/>
      <c r="EI718" s="50"/>
      <c r="EJ718" s="50"/>
      <c r="EL718" s="50"/>
    </row>
    <row r="719" spans="3:142" x14ac:dyDescent="0.15">
      <c r="C719" s="44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  <c r="DA719" s="50"/>
      <c r="DB719" s="50"/>
      <c r="DC719" s="50"/>
      <c r="DD719" s="50"/>
      <c r="DE719" s="50"/>
      <c r="DF719" s="50"/>
      <c r="DG719" s="50"/>
      <c r="DH719" s="50"/>
      <c r="DI719" s="50"/>
      <c r="DJ719" s="50"/>
      <c r="DK719" s="50"/>
      <c r="DL719" s="50"/>
      <c r="DM719" s="50"/>
      <c r="DN719" s="50"/>
      <c r="DO719" s="50"/>
      <c r="DP719" s="50"/>
      <c r="DQ719" s="50"/>
      <c r="DR719" s="50"/>
      <c r="DS719" s="50"/>
      <c r="DT719" s="50"/>
      <c r="DU719" s="50"/>
      <c r="DV719" s="50"/>
      <c r="DW719" s="50"/>
      <c r="DX719" s="50"/>
      <c r="DY719" s="50"/>
      <c r="DZ719" s="50"/>
      <c r="EA719" s="50"/>
      <c r="EB719" s="50"/>
      <c r="EC719" s="50"/>
      <c r="ED719" s="50"/>
      <c r="EE719" s="50"/>
      <c r="EF719" s="50"/>
      <c r="EG719" s="50"/>
      <c r="EH719" s="50"/>
      <c r="EI719" s="50"/>
      <c r="EJ719" s="50"/>
      <c r="EL719" s="50"/>
    </row>
    <row r="720" spans="3:142" x14ac:dyDescent="0.15">
      <c r="C720" s="44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0"/>
      <c r="DA720" s="50"/>
      <c r="DB720" s="50"/>
      <c r="DC720" s="50"/>
      <c r="DD720" s="50"/>
      <c r="DE720" s="50"/>
      <c r="DF720" s="50"/>
      <c r="DG720" s="50"/>
      <c r="DH720" s="50"/>
      <c r="DI720" s="50"/>
      <c r="DJ720" s="50"/>
      <c r="DK720" s="50"/>
      <c r="DL720" s="50"/>
      <c r="DM720" s="50"/>
      <c r="DN720" s="50"/>
      <c r="DO720" s="50"/>
      <c r="DP720" s="50"/>
      <c r="DQ720" s="50"/>
      <c r="DR720" s="50"/>
      <c r="DS720" s="50"/>
      <c r="DT720" s="50"/>
      <c r="DU720" s="50"/>
      <c r="DV720" s="50"/>
      <c r="DW720" s="50"/>
      <c r="DX720" s="50"/>
      <c r="DY720" s="50"/>
      <c r="DZ720" s="50"/>
      <c r="EA720" s="50"/>
      <c r="EB720" s="50"/>
      <c r="EC720" s="50"/>
      <c r="ED720" s="50"/>
      <c r="EE720" s="50"/>
      <c r="EF720" s="50"/>
      <c r="EG720" s="50"/>
      <c r="EH720" s="50"/>
      <c r="EI720" s="50"/>
      <c r="EJ720" s="50"/>
      <c r="EL720" s="50"/>
    </row>
    <row r="721" spans="3:142" x14ac:dyDescent="0.15">
      <c r="C721" s="44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  <c r="CM721" s="50"/>
      <c r="CN721" s="50"/>
      <c r="CO721" s="50"/>
      <c r="CP721" s="50"/>
      <c r="CQ721" s="50"/>
      <c r="CR721" s="50"/>
      <c r="CS721" s="50"/>
      <c r="CT721" s="50"/>
      <c r="CU721" s="50"/>
      <c r="CV721" s="50"/>
      <c r="CW721" s="50"/>
      <c r="CX721" s="50"/>
      <c r="CY721" s="50"/>
      <c r="CZ721" s="50"/>
      <c r="DA721" s="50"/>
      <c r="DB721" s="50"/>
      <c r="DC721" s="50"/>
      <c r="DD721" s="50"/>
      <c r="DE721" s="50"/>
      <c r="DF721" s="50"/>
      <c r="DG721" s="50"/>
      <c r="DH721" s="50"/>
      <c r="DI721" s="50"/>
      <c r="DJ721" s="50"/>
      <c r="DK721" s="50"/>
      <c r="DL721" s="50"/>
      <c r="DM721" s="50"/>
      <c r="DN721" s="50"/>
      <c r="DO721" s="50"/>
      <c r="DP721" s="50"/>
      <c r="DQ721" s="50"/>
      <c r="DR721" s="50"/>
      <c r="DS721" s="50"/>
      <c r="DT721" s="50"/>
      <c r="DU721" s="50"/>
      <c r="DV721" s="50"/>
      <c r="DW721" s="50"/>
      <c r="DX721" s="50"/>
      <c r="DY721" s="50"/>
      <c r="DZ721" s="50"/>
      <c r="EA721" s="50"/>
      <c r="EB721" s="50"/>
      <c r="EC721" s="50"/>
      <c r="ED721" s="50"/>
      <c r="EE721" s="50"/>
      <c r="EF721" s="50"/>
      <c r="EG721" s="50"/>
      <c r="EH721" s="50"/>
      <c r="EI721" s="50"/>
      <c r="EJ721" s="50"/>
      <c r="EL721" s="50"/>
    </row>
    <row r="722" spans="3:142" x14ac:dyDescent="0.15">
      <c r="C722" s="44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  <c r="CM722" s="50"/>
      <c r="CN722" s="50"/>
      <c r="CO722" s="50"/>
      <c r="CP722" s="50"/>
      <c r="CQ722" s="50"/>
      <c r="CR722" s="50"/>
      <c r="CS722" s="50"/>
      <c r="CT722" s="50"/>
      <c r="CU722" s="50"/>
      <c r="CV722" s="50"/>
      <c r="CW722" s="50"/>
      <c r="CX722" s="50"/>
      <c r="CY722" s="50"/>
      <c r="CZ722" s="50"/>
      <c r="DA722" s="50"/>
      <c r="DB722" s="50"/>
      <c r="DC722" s="50"/>
      <c r="DD722" s="50"/>
      <c r="DE722" s="50"/>
      <c r="DF722" s="50"/>
      <c r="DG722" s="50"/>
      <c r="DH722" s="50"/>
      <c r="DI722" s="50"/>
      <c r="DJ722" s="50"/>
      <c r="DK722" s="50"/>
      <c r="DL722" s="50"/>
      <c r="DM722" s="50"/>
      <c r="DN722" s="50"/>
      <c r="DO722" s="50"/>
      <c r="DP722" s="50"/>
      <c r="DQ722" s="50"/>
      <c r="DR722" s="50"/>
      <c r="DS722" s="50"/>
      <c r="DT722" s="50"/>
      <c r="DU722" s="50"/>
      <c r="DV722" s="50"/>
      <c r="DW722" s="50"/>
      <c r="DX722" s="50"/>
      <c r="DY722" s="50"/>
      <c r="DZ722" s="50"/>
      <c r="EA722" s="50"/>
      <c r="EB722" s="50"/>
      <c r="EC722" s="50"/>
      <c r="ED722" s="50"/>
      <c r="EE722" s="50"/>
      <c r="EF722" s="50"/>
      <c r="EG722" s="50"/>
      <c r="EH722" s="50"/>
      <c r="EI722" s="50"/>
      <c r="EJ722" s="50"/>
      <c r="EL722" s="50"/>
    </row>
    <row r="723" spans="3:142" x14ac:dyDescent="0.15">
      <c r="C723" s="44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  <c r="CM723" s="50"/>
      <c r="CN723" s="50"/>
      <c r="CO723" s="50"/>
      <c r="CP723" s="50"/>
      <c r="CQ723" s="50"/>
      <c r="CR723" s="50"/>
      <c r="CS723" s="50"/>
      <c r="CT723" s="50"/>
      <c r="CU723" s="50"/>
      <c r="CV723" s="50"/>
      <c r="CW723" s="50"/>
      <c r="CX723" s="50"/>
      <c r="CY723" s="50"/>
      <c r="CZ723" s="50"/>
      <c r="DA723" s="50"/>
      <c r="DB723" s="50"/>
      <c r="DC723" s="50"/>
      <c r="DD723" s="50"/>
      <c r="DE723" s="50"/>
      <c r="DF723" s="50"/>
      <c r="DG723" s="50"/>
      <c r="DH723" s="50"/>
      <c r="DI723" s="50"/>
      <c r="DJ723" s="50"/>
      <c r="DK723" s="50"/>
      <c r="DL723" s="50"/>
      <c r="DM723" s="50"/>
      <c r="DN723" s="50"/>
      <c r="DO723" s="50"/>
      <c r="DP723" s="50"/>
      <c r="DQ723" s="50"/>
      <c r="DR723" s="50"/>
      <c r="DS723" s="50"/>
      <c r="DT723" s="50"/>
      <c r="DU723" s="50"/>
      <c r="DV723" s="50"/>
      <c r="DW723" s="50"/>
      <c r="DX723" s="50"/>
      <c r="DY723" s="50"/>
      <c r="DZ723" s="50"/>
      <c r="EA723" s="50"/>
      <c r="EB723" s="50"/>
      <c r="EC723" s="50"/>
      <c r="ED723" s="50"/>
      <c r="EE723" s="50"/>
      <c r="EF723" s="50"/>
      <c r="EG723" s="50"/>
      <c r="EH723" s="50"/>
      <c r="EI723" s="50"/>
      <c r="EJ723" s="50"/>
      <c r="EL723" s="50"/>
    </row>
    <row r="724" spans="3:142" x14ac:dyDescent="0.15">
      <c r="C724" s="44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  <c r="CJ724" s="50"/>
      <c r="CK724" s="50"/>
      <c r="CL724" s="50"/>
      <c r="CM724" s="50"/>
      <c r="CN724" s="50"/>
      <c r="CO724" s="50"/>
      <c r="CP724" s="50"/>
      <c r="CQ724" s="50"/>
      <c r="CR724" s="50"/>
      <c r="CS724" s="50"/>
      <c r="CT724" s="50"/>
      <c r="CU724" s="50"/>
      <c r="CV724" s="50"/>
      <c r="CW724" s="50"/>
      <c r="CX724" s="50"/>
      <c r="CY724" s="50"/>
      <c r="CZ724" s="50"/>
      <c r="DA724" s="50"/>
      <c r="DB724" s="50"/>
      <c r="DC724" s="50"/>
      <c r="DD724" s="50"/>
      <c r="DE724" s="50"/>
      <c r="DF724" s="50"/>
      <c r="DG724" s="50"/>
      <c r="DH724" s="50"/>
      <c r="DI724" s="50"/>
      <c r="DJ724" s="50"/>
      <c r="DK724" s="50"/>
      <c r="DL724" s="50"/>
      <c r="DM724" s="50"/>
      <c r="DN724" s="50"/>
      <c r="DO724" s="50"/>
      <c r="DP724" s="50"/>
      <c r="DQ724" s="50"/>
      <c r="DR724" s="50"/>
      <c r="DS724" s="50"/>
      <c r="DT724" s="50"/>
      <c r="DU724" s="50"/>
      <c r="DV724" s="50"/>
      <c r="DW724" s="50"/>
      <c r="DX724" s="50"/>
      <c r="DY724" s="50"/>
      <c r="DZ724" s="50"/>
      <c r="EA724" s="50"/>
      <c r="EB724" s="50"/>
      <c r="EC724" s="50"/>
      <c r="ED724" s="50"/>
      <c r="EE724" s="50"/>
      <c r="EF724" s="50"/>
      <c r="EG724" s="50"/>
      <c r="EH724" s="50"/>
      <c r="EI724" s="50"/>
      <c r="EJ724" s="50"/>
      <c r="EL724" s="50"/>
    </row>
    <row r="725" spans="3:142" x14ac:dyDescent="0.15">
      <c r="C725" s="44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  <c r="CJ725" s="50"/>
      <c r="CK725" s="50"/>
      <c r="CL725" s="50"/>
      <c r="CM725" s="50"/>
      <c r="CN725" s="50"/>
      <c r="CO725" s="50"/>
      <c r="CP725" s="50"/>
      <c r="CQ725" s="50"/>
      <c r="CR725" s="50"/>
      <c r="CS725" s="50"/>
      <c r="CT725" s="50"/>
      <c r="CU725" s="50"/>
      <c r="CV725" s="50"/>
      <c r="CW725" s="50"/>
      <c r="CX725" s="50"/>
      <c r="CY725" s="50"/>
      <c r="CZ725" s="50"/>
      <c r="DA725" s="50"/>
      <c r="DB725" s="50"/>
      <c r="DC725" s="50"/>
      <c r="DD725" s="50"/>
      <c r="DE725" s="50"/>
      <c r="DF725" s="50"/>
      <c r="DG725" s="50"/>
      <c r="DH725" s="50"/>
      <c r="DI725" s="50"/>
      <c r="DJ725" s="50"/>
      <c r="DK725" s="50"/>
      <c r="DL725" s="50"/>
      <c r="DM725" s="50"/>
      <c r="DN725" s="50"/>
      <c r="DO725" s="50"/>
      <c r="DP725" s="50"/>
      <c r="DQ725" s="50"/>
      <c r="DR725" s="50"/>
      <c r="DS725" s="50"/>
      <c r="DT725" s="50"/>
      <c r="DU725" s="50"/>
      <c r="DV725" s="50"/>
      <c r="DW725" s="50"/>
      <c r="DX725" s="50"/>
      <c r="DY725" s="50"/>
      <c r="DZ725" s="50"/>
      <c r="EA725" s="50"/>
      <c r="EB725" s="50"/>
      <c r="EC725" s="50"/>
      <c r="ED725" s="50"/>
      <c r="EE725" s="50"/>
      <c r="EF725" s="50"/>
      <c r="EG725" s="50"/>
      <c r="EH725" s="50"/>
      <c r="EI725" s="50"/>
      <c r="EJ725" s="50"/>
      <c r="EL725" s="50"/>
    </row>
    <row r="726" spans="3:142" x14ac:dyDescent="0.15">
      <c r="C726" s="44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  <c r="CM726" s="50"/>
      <c r="CN726" s="50"/>
      <c r="CO726" s="50"/>
      <c r="CP726" s="50"/>
      <c r="CQ726" s="50"/>
      <c r="CR726" s="50"/>
      <c r="CS726" s="50"/>
      <c r="CT726" s="50"/>
      <c r="CU726" s="50"/>
      <c r="CV726" s="50"/>
      <c r="CW726" s="50"/>
      <c r="CX726" s="50"/>
      <c r="CY726" s="50"/>
      <c r="CZ726" s="50"/>
      <c r="DA726" s="50"/>
      <c r="DB726" s="50"/>
      <c r="DC726" s="50"/>
      <c r="DD726" s="50"/>
      <c r="DE726" s="50"/>
      <c r="DF726" s="50"/>
      <c r="DG726" s="50"/>
      <c r="DH726" s="50"/>
      <c r="DI726" s="50"/>
      <c r="DJ726" s="50"/>
      <c r="DK726" s="50"/>
      <c r="DL726" s="50"/>
      <c r="DM726" s="50"/>
      <c r="DN726" s="50"/>
      <c r="DO726" s="50"/>
      <c r="DP726" s="50"/>
      <c r="DQ726" s="50"/>
      <c r="DR726" s="50"/>
      <c r="DS726" s="50"/>
      <c r="DT726" s="50"/>
      <c r="DU726" s="50"/>
      <c r="DV726" s="50"/>
      <c r="DW726" s="50"/>
      <c r="DX726" s="50"/>
      <c r="DY726" s="50"/>
      <c r="DZ726" s="50"/>
      <c r="EA726" s="50"/>
      <c r="EB726" s="50"/>
      <c r="EC726" s="50"/>
      <c r="ED726" s="50"/>
      <c r="EE726" s="50"/>
      <c r="EF726" s="50"/>
      <c r="EG726" s="50"/>
      <c r="EH726" s="50"/>
      <c r="EI726" s="50"/>
      <c r="EJ726" s="50"/>
      <c r="EL726" s="50"/>
    </row>
    <row r="727" spans="3:142" x14ac:dyDescent="0.15">
      <c r="C727" s="44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  <c r="DA727" s="50"/>
      <c r="DB727" s="50"/>
      <c r="DC727" s="50"/>
      <c r="DD727" s="50"/>
      <c r="DE727" s="50"/>
      <c r="DF727" s="50"/>
      <c r="DG727" s="50"/>
      <c r="DH727" s="50"/>
      <c r="DI727" s="50"/>
      <c r="DJ727" s="50"/>
      <c r="DK727" s="50"/>
      <c r="DL727" s="50"/>
      <c r="DM727" s="50"/>
      <c r="DN727" s="50"/>
      <c r="DO727" s="50"/>
      <c r="DP727" s="50"/>
      <c r="DQ727" s="50"/>
      <c r="DR727" s="50"/>
      <c r="DS727" s="50"/>
      <c r="DT727" s="50"/>
      <c r="DU727" s="50"/>
      <c r="DV727" s="50"/>
      <c r="DW727" s="50"/>
      <c r="DX727" s="50"/>
      <c r="DY727" s="50"/>
      <c r="DZ727" s="50"/>
      <c r="EA727" s="50"/>
      <c r="EB727" s="50"/>
      <c r="EC727" s="50"/>
      <c r="ED727" s="50"/>
      <c r="EE727" s="50"/>
      <c r="EF727" s="50"/>
      <c r="EG727" s="50"/>
      <c r="EH727" s="50"/>
      <c r="EI727" s="50"/>
      <c r="EJ727" s="50"/>
      <c r="EL727" s="50"/>
    </row>
    <row r="728" spans="3:142" x14ac:dyDescent="0.15">
      <c r="C728" s="44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0"/>
      <c r="DA728" s="50"/>
      <c r="DB728" s="50"/>
      <c r="DC728" s="50"/>
      <c r="DD728" s="50"/>
      <c r="DE728" s="50"/>
      <c r="DF728" s="50"/>
      <c r="DG728" s="50"/>
      <c r="DH728" s="50"/>
      <c r="DI728" s="50"/>
      <c r="DJ728" s="50"/>
      <c r="DK728" s="50"/>
      <c r="DL728" s="50"/>
      <c r="DM728" s="50"/>
      <c r="DN728" s="50"/>
      <c r="DO728" s="50"/>
      <c r="DP728" s="50"/>
      <c r="DQ728" s="50"/>
      <c r="DR728" s="50"/>
      <c r="DS728" s="50"/>
      <c r="DT728" s="50"/>
      <c r="DU728" s="50"/>
      <c r="DV728" s="50"/>
      <c r="DW728" s="50"/>
      <c r="DX728" s="50"/>
      <c r="DY728" s="50"/>
      <c r="DZ728" s="50"/>
      <c r="EA728" s="50"/>
      <c r="EB728" s="50"/>
      <c r="EC728" s="50"/>
      <c r="ED728" s="50"/>
      <c r="EE728" s="50"/>
      <c r="EF728" s="50"/>
      <c r="EG728" s="50"/>
      <c r="EH728" s="50"/>
      <c r="EI728" s="50"/>
      <c r="EJ728" s="50"/>
      <c r="EL728" s="50"/>
    </row>
    <row r="729" spans="3:142" x14ac:dyDescent="0.15">
      <c r="C729" s="44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  <c r="CO729" s="50"/>
      <c r="CP729" s="50"/>
      <c r="CQ729" s="50"/>
      <c r="CR729" s="50"/>
      <c r="CS729" s="50"/>
      <c r="CT729" s="50"/>
      <c r="CU729" s="50"/>
      <c r="CV729" s="50"/>
      <c r="CW729" s="50"/>
      <c r="CX729" s="50"/>
      <c r="CY729" s="50"/>
      <c r="CZ729" s="50"/>
      <c r="DA729" s="50"/>
      <c r="DB729" s="50"/>
      <c r="DC729" s="50"/>
      <c r="DD729" s="50"/>
      <c r="DE729" s="50"/>
      <c r="DF729" s="50"/>
      <c r="DG729" s="50"/>
      <c r="DH729" s="50"/>
      <c r="DI729" s="50"/>
      <c r="DJ729" s="50"/>
      <c r="DK729" s="50"/>
      <c r="DL729" s="50"/>
      <c r="DM729" s="50"/>
      <c r="DN729" s="50"/>
      <c r="DO729" s="50"/>
      <c r="DP729" s="50"/>
      <c r="DQ729" s="50"/>
      <c r="DR729" s="50"/>
      <c r="DS729" s="50"/>
      <c r="DT729" s="50"/>
      <c r="DU729" s="50"/>
      <c r="DV729" s="50"/>
      <c r="DW729" s="50"/>
      <c r="DX729" s="50"/>
      <c r="DY729" s="50"/>
      <c r="DZ729" s="50"/>
      <c r="EA729" s="50"/>
      <c r="EB729" s="50"/>
      <c r="EC729" s="50"/>
      <c r="ED729" s="50"/>
      <c r="EE729" s="50"/>
      <c r="EF729" s="50"/>
      <c r="EG729" s="50"/>
      <c r="EH729" s="50"/>
      <c r="EI729" s="50"/>
      <c r="EJ729" s="50"/>
      <c r="EL729" s="50"/>
    </row>
    <row r="730" spans="3:142" x14ac:dyDescent="0.15">
      <c r="C730" s="44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  <c r="CO730" s="50"/>
      <c r="CP730" s="50"/>
      <c r="CQ730" s="50"/>
      <c r="CR730" s="50"/>
      <c r="CS730" s="50"/>
      <c r="CT730" s="50"/>
      <c r="CU730" s="50"/>
      <c r="CV730" s="50"/>
      <c r="CW730" s="50"/>
      <c r="CX730" s="50"/>
      <c r="CY730" s="50"/>
      <c r="CZ730" s="50"/>
      <c r="DA730" s="50"/>
      <c r="DB730" s="50"/>
      <c r="DC730" s="50"/>
      <c r="DD730" s="50"/>
      <c r="DE730" s="50"/>
      <c r="DF730" s="50"/>
      <c r="DG730" s="50"/>
      <c r="DH730" s="50"/>
      <c r="DI730" s="50"/>
      <c r="DJ730" s="50"/>
      <c r="DK730" s="50"/>
      <c r="DL730" s="50"/>
      <c r="DM730" s="50"/>
      <c r="DN730" s="50"/>
      <c r="DO730" s="50"/>
      <c r="DP730" s="50"/>
      <c r="DQ730" s="50"/>
      <c r="DR730" s="50"/>
      <c r="DS730" s="50"/>
      <c r="DT730" s="50"/>
      <c r="DU730" s="50"/>
      <c r="DV730" s="50"/>
      <c r="DW730" s="50"/>
      <c r="DX730" s="50"/>
      <c r="DY730" s="50"/>
      <c r="DZ730" s="50"/>
      <c r="EA730" s="50"/>
      <c r="EB730" s="50"/>
      <c r="EC730" s="50"/>
      <c r="ED730" s="50"/>
      <c r="EE730" s="50"/>
      <c r="EF730" s="50"/>
      <c r="EG730" s="50"/>
      <c r="EH730" s="50"/>
      <c r="EI730" s="50"/>
      <c r="EJ730" s="50"/>
      <c r="EL730" s="50"/>
    </row>
    <row r="731" spans="3:142" x14ac:dyDescent="0.15">
      <c r="C731" s="44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0"/>
      <c r="DA731" s="50"/>
      <c r="DB731" s="50"/>
      <c r="DC731" s="50"/>
      <c r="DD731" s="50"/>
      <c r="DE731" s="50"/>
      <c r="DF731" s="50"/>
      <c r="DG731" s="50"/>
      <c r="DH731" s="50"/>
      <c r="DI731" s="50"/>
      <c r="DJ731" s="50"/>
      <c r="DK731" s="50"/>
      <c r="DL731" s="50"/>
      <c r="DM731" s="50"/>
      <c r="DN731" s="50"/>
      <c r="DO731" s="50"/>
      <c r="DP731" s="50"/>
      <c r="DQ731" s="50"/>
      <c r="DR731" s="50"/>
      <c r="DS731" s="50"/>
      <c r="DT731" s="50"/>
      <c r="DU731" s="50"/>
      <c r="DV731" s="50"/>
      <c r="DW731" s="50"/>
      <c r="DX731" s="50"/>
      <c r="DY731" s="50"/>
      <c r="DZ731" s="50"/>
      <c r="EA731" s="50"/>
      <c r="EB731" s="50"/>
      <c r="EC731" s="50"/>
      <c r="ED731" s="50"/>
      <c r="EE731" s="50"/>
      <c r="EF731" s="50"/>
      <c r="EG731" s="50"/>
      <c r="EH731" s="50"/>
      <c r="EI731" s="50"/>
      <c r="EJ731" s="50"/>
      <c r="EL731" s="50"/>
    </row>
    <row r="732" spans="3:142" x14ac:dyDescent="0.15">
      <c r="C732" s="44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  <c r="DA732" s="50"/>
      <c r="DB732" s="50"/>
      <c r="DC732" s="50"/>
      <c r="DD732" s="50"/>
      <c r="DE732" s="50"/>
      <c r="DF732" s="50"/>
      <c r="DG732" s="50"/>
      <c r="DH732" s="50"/>
      <c r="DI732" s="50"/>
      <c r="DJ732" s="50"/>
      <c r="DK732" s="50"/>
      <c r="DL732" s="50"/>
      <c r="DM732" s="50"/>
      <c r="DN732" s="50"/>
      <c r="DO732" s="50"/>
      <c r="DP732" s="50"/>
      <c r="DQ732" s="50"/>
      <c r="DR732" s="50"/>
      <c r="DS732" s="50"/>
      <c r="DT732" s="50"/>
      <c r="DU732" s="50"/>
      <c r="DV732" s="50"/>
      <c r="DW732" s="50"/>
      <c r="DX732" s="50"/>
      <c r="DY732" s="50"/>
      <c r="DZ732" s="50"/>
      <c r="EA732" s="50"/>
      <c r="EB732" s="50"/>
      <c r="EC732" s="50"/>
      <c r="ED732" s="50"/>
      <c r="EE732" s="50"/>
      <c r="EF732" s="50"/>
      <c r="EG732" s="50"/>
      <c r="EH732" s="50"/>
      <c r="EI732" s="50"/>
      <c r="EJ732" s="50"/>
      <c r="EL732" s="50"/>
    </row>
    <row r="733" spans="3:142" x14ac:dyDescent="0.15">
      <c r="C733" s="44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0"/>
      <c r="DA733" s="50"/>
      <c r="DB733" s="50"/>
      <c r="DC733" s="50"/>
      <c r="DD733" s="50"/>
      <c r="DE733" s="50"/>
      <c r="DF733" s="50"/>
      <c r="DG733" s="50"/>
      <c r="DH733" s="50"/>
      <c r="DI733" s="50"/>
      <c r="DJ733" s="50"/>
      <c r="DK733" s="50"/>
      <c r="DL733" s="50"/>
      <c r="DM733" s="50"/>
      <c r="DN733" s="50"/>
      <c r="DO733" s="50"/>
      <c r="DP733" s="50"/>
      <c r="DQ733" s="50"/>
      <c r="DR733" s="50"/>
      <c r="DS733" s="50"/>
      <c r="DT733" s="50"/>
      <c r="DU733" s="50"/>
      <c r="DV733" s="50"/>
      <c r="DW733" s="50"/>
      <c r="DX733" s="50"/>
      <c r="DY733" s="50"/>
      <c r="DZ733" s="50"/>
      <c r="EA733" s="50"/>
      <c r="EB733" s="50"/>
      <c r="EC733" s="50"/>
      <c r="ED733" s="50"/>
      <c r="EE733" s="50"/>
      <c r="EF733" s="50"/>
      <c r="EG733" s="50"/>
      <c r="EH733" s="50"/>
      <c r="EI733" s="50"/>
      <c r="EJ733" s="50"/>
      <c r="EL733" s="50"/>
    </row>
    <row r="734" spans="3:142" x14ac:dyDescent="0.15">
      <c r="C734" s="44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0"/>
      <c r="DA734" s="50"/>
      <c r="DB734" s="50"/>
      <c r="DC734" s="50"/>
      <c r="DD734" s="50"/>
      <c r="DE734" s="50"/>
      <c r="DF734" s="50"/>
      <c r="DG734" s="50"/>
      <c r="DH734" s="50"/>
      <c r="DI734" s="50"/>
      <c r="DJ734" s="50"/>
      <c r="DK734" s="50"/>
      <c r="DL734" s="50"/>
      <c r="DM734" s="50"/>
      <c r="DN734" s="50"/>
      <c r="DO734" s="50"/>
      <c r="DP734" s="50"/>
      <c r="DQ734" s="50"/>
      <c r="DR734" s="50"/>
      <c r="DS734" s="50"/>
      <c r="DT734" s="50"/>
      <c r="DU734" s="50"/>
      <c r="DV734" s="50"/>
      <c r="DW734" s="50"/>
      <c r="DX734" s="50"/>
      <c r="DY734" s="50"/>
      <c r="DZ734" s="50"/>
      <c r="EA734" s="50"/>
      <c r="EB734" s="50"/>
      <c r="EC734" s="50"/>
      <c r="ED734" s="50"/>
      <c r="EE734" s="50"/>
      <c r="EF734" s="50"/>
      <c r="EG734" s="50"/>
      <c r="EH734" s="50"/>
      <c r="EI734" s="50"/>
      <c r="EJ734" s="50"/>
      <c r="EL734" s="50"/>
    </row>
    <row r="735" spans="3:142" x14ac:dyDescent="0.15">
      <c r="C735" s="44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  <c r="CM735" s="50"/>
      <c r="CN735" s="50"/>
      <c r="CO735" s="50"/>
      <c r="CP735" s="50"/>
      <c r="CQ735" s="50"/>
      <c r="CR735" s="50"/>
      <c r="CS735" s="50"/>
      <c r="CT735" s="50"/>
      <c r="CU735" s="50"/>
      <c r="CV735" s="50"/>
      <c r="CW735" s="50"/>
      <c r="CX735" s="50"/>
      <c r="CY735" s="50"/>
      <c r="CZ735" s="50"/>
      <c r="DA735" s="50"/>
      <c r="DB735" s="50"/>
      <c r="DC735" s="50"/>
      <c r="DD735" s="50"/>
      <c r="DE735" s="50"/>
      <c r="DF735" s="50"/>
      <c r="DG735" s="50"/>
      <c r="DH735" s="50"/>
      <c r="DI735" s="50"/>
      <c r="DJ735" s="50"/>
      <c r="DK735" s="50"/>
      <c r="DL735" s="50"/>
      <c r="DM735" s="50"/>
      <c r="DN735" s="50"/>
      <c r="DO735" s="50"/>
      <c r="DP735" s="50"/>
      <c r="DQ735" s="50"/>
      <c r="DR735" s="50"/>
      <c r="DS735" s="50"/>
      <c r="DT735" s="50"/>
      <c r="DU735" s="50"/>
      <c r="DV735" s="50"/>
      <c r="DW735" s="50"/>
      <c r="DX735" s="50"/>
      <c r="DY735" s="50"/>
      <c r="DZ735" s="50"/>
      <c r="EA735" s="50"/>
      <c r="EB735" s="50"/>
      <c r="EC735" s="50"/>
      <c r="ED735" s="50"/>
      <c r="EE735" s="50"/>
      <c r="EF735" s="50"/>
      <c r="EG735" s="50"/>
      <c r="EH735" s="50"/>
      <c r="EI735" s="50"/>
      <c r="EJ735" s="50"/>
      <c r="EL735" s="50"/>
    </row>
    <row r="736" spans="3:142" x14ac:dyDescent="0.15">
      <c r="C736" s="44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  <c r="CM736" s="50"/>
      <c r="CN736" s="50"/>
      <c r="CO736" s="50"/>
      <c r="CP736" s="50"/>
      <c r="CQ736" s="50"/>
      <c r="CR736" s="50"/>
      <c r="CS736" s="50"/>
      <c r="CT736" s="50"/>
      <c r="CU736" s="50"/>
      <c r="CV736" s="50"/>
      <c r="CW736" s="50"/>
      <c r="CX736" s="50"/>
      <c r="CY736" s="50"/>
      <c r="CZ736" s="50"/>
      <c r="DA736" s="50"/>
      <c r="DB736" s="50"/>
      <c r="DC736" s="50"/>
      <c r="DD736" s="50"/>
      <c r="DE736" s="50"/>
      <c r="DF736" s="50"/>
      <c r="DG736" s="50"/>
      <c r="DH736" s="50"/>
      <c r="DI736" s="50"/>
      <c r="DJ736" s="50"/>
      <c r="DK736" s="50"/>
      <c r="DL736" s="50"/>
      <c r="DM736" s="50"/>
      <c r="DN736" s="50"/>
      <c r="DO736" s="50"/>
      <c r="DP736" s="50"/>
      <c r="DQ736" s="50"/>
      <c r="DR736" s="50"/>
      <c r="DS736" s="50"/>
      <c r="DT736" s="50"/>
      <c r="DU736" s="50"/>
      <c r="DV736" s="50"/>
      <c r="DW736" s="50"/>
      <c r="DX736" s="50"/>
      <c r="DY736" s="50"/>
      <c r="DZ736" s="50"/>
      <c r="EA736" s="50"/>
      <c r="EB736" s="50"/>
      <c r="EC736" s="50"/>
      <c r="ED736" s="50"/>
      <c r="EE736" s="50"/>
      <c r="EF736" s="50"/>
      <c r="EG736" s="50"/>
      <c r="EH736" s="50"/>
      <c r="EI736" s="50"/>
      <c r="EJ736" s="50"/>
      <c r="EL736" s="50"/>
    </row>
    <row r="737" spans="3:142" x14ac:dyDescent="0.15">
      <c r="C737" s="44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  <c r="CM737" s="50"/>
      <c r="CN737" s="50"/>
      <c r="CO737" s="50"/>
      <c r="CP737" s="50"/>
      <c r="CQ737" s="50"/>
      <c r="CR737" s="50"/>
      <c r="CS737" s="50"/>
      <c r="CT737" s="50"/>
      <c r="CU737" s="50"/>
      <c r="CV737" s="50"/>
      <c r="CW737" s="50"/>
      <c r="CX737" s="50"/>
      <c r="CY737" s="50"/>
      <c r="CZ737" s="50"/>
      <c r="DA737" s="50"/>
      <c r="DB737" s="50"/>
      <c r="DC737" s="50"/>
      <c r="DD737" s="50"/>
      <c r="DE737" s="50"/>
      <c r="DF737" s="50"/>
      <c r="DG737" s="50"/>
      <c r="DH737" s="50"/>
      <c r="DI737" s="50"/>
      <c r="DJ737" s="50"/>
      <c r="DK737" s="50"/>
      <c r="DL737" s="50"/>
      <c r="DM737" s="50"/>
      <c r="DN737" s="50"/>
      <c r="DO737" s="50"/>
      <c r="DP737" s="50"/>
      <c r="DQ737" s="50"/>
      <c r="DR737" s="50"/>
      <c r="DS737" s="50"/>
      <c r="DT737" s="50"/>
      <c r="DU737" s="50"/>
      <c r="DV737" s="50"/>
      <c r="DW737" s="50"/>
      <c r="DX737" s="50"/>
      <c r="DY737" s="50"/>
      <c r="DZ737" s="50"/>
      <c r="EA737" s="50"/>
      <c r="EB737" s="50"/>
      <c r="EC737" s="50"/>
      <c r="ED737" s="50"/>
      <c r="EE737" s="50"/>
      <c r="EF737" s="50"/>
      <c r="EG737" s="50"/>
      <c r="EH737" s="50"/>
      <c r="EI737" s="50"/>
      <c r="EJ737" s="50"/>
      <c r="EL737" s="50"/>
    </row>
    <row r="738" spans="3:142" x14ac:dyDescent="0.15">
      <c r="C738" s="44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  <c r="CJ738" s="50"/>
      <c r="CK738" s="50"/>
      <c r="CL738" s="50"/>
      <c r="CM738" s="50"/>
      <c r="CN738" s="50"/>
      <c r="CO738" s="50"/>
      <c r="CP738" s="50"/>
      <c r="CQ738" s="50"/>
      <c r="CR738" s="50"/>
      <c r="CS738" s="50"/>
      <c r="CT738" s="50"/>
      <c r="CU738" s="50"/>
      <c r="CV738" s="50"/>
      <c r="CW738" s="50"/>
      <c r="CX738" s="50"/>
      <c r="CY738" s="50"/>
      <c r="CZ738" s="50"/>
      <c r="DA738" s="50"/>
      <c r="DB738" s="50"/>
      <c r="DC738" s="50"/>
      <c r="DD738" s="50"/>
      <c r="DE738" s="50"/>
      <c r="DF738" s="50"/>
      <c r="DG738" s="50"/>
      <c r="DH738" s="50"/>
      <c r="DI738" s="50"/>
      <c r="DJ738" s="50"/>
      <c r="DK738" s="50"/>
      <c r="DL738" s="50"/>
      <c r="DM738" s="50"/>
      <c r="DN738" s="50"/>
      <c r="DO738" s="50"/>
      <c r="DP738" s="50"/>
      <c r="DQ738" s="50"/>
      <c r="DR738" s="50"/>
      <c r="DS738" s="50"/>
      <c r="DT738" s="50"/>
      <c r="DU738" s="50"/>
      <c r="DV738" s="50"/>
      <c r="DW738" s="50"/>
      <c r="DX738" s="50"/>
      <c r="DY738" s="50"/>
      <c r="DZ738" s="50"/>
      <c r="EA738" s="50"/>
      <c r="EB738" s="50"/>
      <c r="EC738" s="50"/>
      <c r="ED738" s="50"/>
      <c r="EE738" s="50"/>
      <c r="EF738" s="50"/>
      <c r="EG738" s="50"/>
      <c r="EH738" s="50"/>
      <c r="EI738" s="50"/>
      <c r="EJ738" s="50"/>
      <c r="EL738" s="50"/>
    </row>
    <row r="739" spans="3:142" x14ac:dyDescent="0.15">
      <c r="C739" s="44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  <c r="CM739" s="50"/>
      <c r="CN739" s="50"/>
      <c r="CO739" s="50"/>
      <c r="CP739" s="50"/>
      <c r="CQ739" s="50"/>
      <c r="CR739" s="50"/>
      <c r="CS739" s="50"/>
      <c r="CT739" s="50"/>
      <c r="CU739" s="50"/>
      <c r="CV739" s="50"/>
      <c r="CW739" s="50"/>
      <c r="CX739" s="50"/>
      <c r="CY739" s="50"/>
      <c r="CZ739" s="50"/>
      <c r="DA739" s="50"/>
      <c r="DB739" s="50"/>
      <c r="DC739" s="50"/>
      <c r="DD739" s="50"/>
      <c r="DE739" s="50"/>
      <c r="DF739" s="50"/>
      <c r="DG739" s="50"/>
      <c r="DH739" s="50"/>
      <c r="DI739" s="50"/>
      <c r="DJ739" s="50"/>
      <c r="DK739" s="50"/>
      <c r="DL739" s="50"/>
      <c r="DM739" s="50"/>
      <c r="DN739" s="50"/>
      <c r="DO739" s="50"/>
      <c r="DP739" s="50"/>
      <c r="DQ739" s="50"/>
      <c r="DR739" s="50"/>
      <c r="DS739" s="50"/>
      <c r="DT739" s="50"/>
      <c r="DU739" s="50"/>
      <c r="DV739" s="50"/>
      <c r="DW739" s="50"/>
      <c r="DX739" s="50"/>
      <c r="DY739" s="50"/>
      <c r="DZ739" s="50"/>
      <c r="EA739" s="50"/>
      <c r="EB739" s="50"/>
      <c r="EC739" s="50"/>
      <c r="ED739" s="50"/>
      <c r="EE739" s="50"/>
      <c r="EF739" s="50"/>
      <c r="EG739" s="50"/>
      <c r="EH739" s="50"/>
      <c r="EI739" s="50"/>
      <c r="EJ739" s="50"/>
      <c r="EL739" s="50"/>
    </row>
    <row r="740" spans="3:142" x14ac:dyDescent="0.15">
      <c r="C740" s="44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  <c r="DA740" s="50"/>
      <c r="DB740" s="50"/>
      <c r="DC740" s="50"/>
      <c r="DD740" s="50"/>
      <c r="DE740" s="50"/>
      <c r="DF740" s="50"/>
      <c r="DG740" s="50"/>
      <c r="DH740" s="50"/>
      <c r="DI740" s="50"/>
      <c r="DJ740" s="50"/>
      <c r="DK740" s="50"/>
      <c r="DL740" s="50"/>
      <c r="DM740" s="50"/>
      <c r="DN740" s="50"/>
      <c r="DO740" s="50"/>
      <c r="DP740" s="50"/>
      <c r="DQ740" s="50"/>
      <c r="DR740" s="50"/>
      <c r="DS740" s="50"/>
      <c r="DT740" s="50"/>
      <c r="DU740" s="50"/>
      <c r="DV740" s="50"/>
      <c r="DW740" s="50"/>
      <c r="DX740" s="50"/>
      <c r="DY740" s="50"/>
      <c r="DZ740" s="50"/>
      <c r="EA740" s="50"/>
      <c r="EB740" s="50"/>
      <c r="EC740" s="50"/>
      <c r="ED740" s="50"/>
      <c r="EE740" s="50"/>
      <c r="EF740" s="50"/>
      <c r="EG740" s="50"/>
      <c r="EH740" s="50"/>
      <c r="EI740" s="50"/>
      <c r="EJ740" s="50"/>
      <c r="EL740" s="50"/>
    </row>
    <row r="741" spans="3:142" x14ac:dyDescent="0.15">
      <c r="C741" s="44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  <c r="DA741" s="50"/>
      <c r="DB741" s="50"/>
      <c r="DC741" s="50"/>
      <c r="DD741" s="50"/>
      <c r="DE741" s="50"/>
      <c r="DF741" s="50"/>
      <c r="DG741" s="50"/>
      <c r="DH741" s="50"/>
      <c r="DI741" s="50"/>
      <c r="DJ741" s="50"/>
      <c r="DK741" s="50"/>
      <c r="DL741" s="50"/>
      <c r="DM741" s="50"/>
      <c r="DN741" s="50"/>
      <c r="DO741" s="50"/>
      <c r="DP741" s="50"/>
      <c r="DQ741" s="50"/>
      <c r="DR741" s="50"/>
      <c r="DS741" s="50"/>
      <c r="DT741" s="50"/>
      <c r="DU741" s="50"/>
      <c r="DV741" s="50"/>
      <c r="DW741" s="50"/>
      <c r="DX741" s="50"/>
      <c r="DY741" s="50"/>
      <c r="DZ741" s="50"/>
      <c r="EA741" s="50"/>
      <c r="EB741" s="50"/>
      <c r="EC741" s="50"/>
      <c r="ED741" s="50"/>
      <c r="EE741" s="50"/>
      <c r="EF741" s="50"/>
      <c r="EG741" s="50"/>
      <c r="EH741" s="50"/>
      <c r="EI741" s="50"/>
      <c r="EJ741" s="50"/>
      <c r="EL741" s="50"/>
    </row>
    <row r="742" spans="3:142" x14ac:dyDescent="0.15">
      <c r="C742" s="44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0"/>
      <c r="DA742" s="50"/>
      <c r="DB742" s="50"/>
      <c r="DC742" s="50"/>
      <c r="DD742" s="50"/>
      <c r="DE742" s="50"/>
      <c r="DF742" s="50"/>
      <c r="DG742" s="50"/>
      <c r="DH742" s="50"/>
      <c r="DI742" s="50"/>
      <c r="DJ742" s="50"/>
      <c r="DK742" s="50"/>
      <c r="DL742" s="50"/>
      <c r="DM742" s="50"/>
      <c r="DN742" s="50"/>
      <c r="DO742" s="50"/>
      <c r="DP742" s="50"/>
      <c r="DQ742" s="50"/>
      <c r="DR742" s="50"/>
      <c r="DS742" s="50"/>
      <c r="DT742" s="50"/>
      <c r="DU742" s="50"/>
      <c r="DV742" s="50"/>
      <c r="DW742" s="50"/>
      <c r="DX742" s="50"/>
      <c r="DY742" s="50"/>
      <c r="DZ742" s="50"/>
      <c r="EA742" s="50"/>
      <c r="EB742" s="50"/>
      <c r="EC742" s="50"/>
      <c r="ED742" s="50"/>
      <c r="EE742" s="50"/>
      <c r="EF742" s="50"/>
      <c r="EG742" s="50"/>
      <c r="EH742" s="50"/>
      <c r="EI742" s="50"/>
      <c r="EJ742" s="50"/>
      <c r="EL742" s="50"/>
    </row>
    <row r="743" spans="3:142" x14ac:dyDescent="0.15">
      <c r="C743" s="44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  <c r="CJ743" s="50"/>
      <c r="CK743" s="50"/>
      <c r="CL743" s="50"/>
      <c r="CM743" s="50"/>
      <c r="CN743" s="50"/>
      <c r="CO743" s="50"/>
      <c r="CP743" s="50"/>
      <c r="CQ743" s="50"/>
      <c r="CR743" s="50"/>
      <c r="CS743" s="50"/>
      <c r="CT743" s="50"/>
      <c r="CU743" s="50"/>
      <c r="CV743" s="50"/>
      <c r="CW743" s="50"/>
      <c r="CX743" s="50"/>
      <c r="CY743" s="50"/>
      <c r="CZ743" s="50"/>
      <c r="DA743" s="50"/>
      <c r="DB743" s="50"/>
      <c r="DC743" s="50"/>
      <c r="DD743" s="50"/>
      <c r="DE743" s="50"/>
      <c r="DF743" s="50"/>
      <c r="DG743" s="50"/>
      <c r="DH743" s="50"/>
      <c r="DI743" s="50"/>
      <c r="DJ743" s="50"/>
      <c r="DK743" s="50"/>
      <c r="DL743" s="50"/>
      <c r="DM743" s="50"/>
      <c r="DN743" s="50"/>
      <c r="DO743" s="50"/>
      <c r="DP743" s="50"/>
      <c r="DQ743" s="50"/>
      <c r="DR743" s="50"/>
      <c r="DS743" s="50"/>
      <c r="DT743" s="50"/>
      <c r="DU743" s="50"/>
      <c r="DV743" s="50"/>
      <c r="DW743" s="50"/>
      <c r="DX743" s="50"/>
      <c r="DY743" s="50"/>
      <c r="DZ743" s="50"/>
      <c r="EA743" s="50"/>
      <c r="EB743" s="50"/>
      <c r="EC743" s="50"/>
      <c r="ED743" s="50"/>
      <c r="EE743" s="50"/>
      <c r="EF743" s="50"/>
      <c r="EG743" s="50"/>
      <c r="EH743" s="50"/>
      <c r="EI743" s="50"/>
      <c r="EJ743" s="50"/>
      <c r="EL743" s="50"/>
    </row>
    <row r="744" spans="3:142" x14ac:dyDescent="0.15">
      <c r="C744" s="44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  <c r="CJ744" s="50"/>
      <c r="CK744" s="50"/>
      <c r="CL744" s="50"/>
      <c r="CM744" s="50"/>
      <c r="CN744" s="50"/>
      <c r="CO744" s="50"/>
      <c r="CP744" s="50"/>
      <c r="CQ744" s="50"/>
      <c r="CR744" s="50"/>
      <c r="CS744" s="50"/>
      <c r="CT744" s="50"/>
      <c r="CU744" s="50"/>
      <c r="CV744" s="50"/>
      <c r="CW744" s="50"/>
      <c r="CX744" s="50"/>
      <c r="CY744" s="50"/>
      <c r="CZ744" s="50"/>
      <c r="DA744" s="50"/>
      <c r="DB744" s="50"/>
      <c r="DC744" s="50"/>
      <c r="DD744" s="50"/>
      <c r="DE744" s="50"/>
      <c r="DF744" s="50"/>
      <c r="DG744" s="50"/>
      <c r="DH744" s="50"/>
      <c r="DI744" s="50"/>
      <c r="DJ744" s="50"/>
      <c r="DK744" s="50"/>
      <c r="DL744" s="50"/>
      <c r="DM744" s="50"/>
      <c r="DN744" s="50"/>
      <c r="DO744" s="50"/>
      <c r="DP744" s="50"/>
      <c r="DQ744" s="50"/>
      <c r="DR744" s="50"/>
      <c r="DS744" s="50"/>
      <c r="DT744" s="50"/>
      <c r="DU744" s="50"/>
      <c r="DV744" s="50"/>
      <c r="DW744" s="50"/>
      <c r="DX744" s="50"/>
      <c r="DY744" s="50"/>
      <c r="DZ744" s="50"/>
      <c r="EA744" s="50"/>
      <c r="EB744" s="50"/>
      <c r="EC744" s="50"/>
      <c r="ED744" s="50"/>
      <c r="EE744" s="50"/>
      <c r="EF744" s="50"/>
      <c r="EG744" s="50"/>
      <c r="EH744" s="50"/>
      <c r="EI744" s="50"/>
      <c r="EJ744" s="50"/>
      <c r="EL744" s="50"/>
    </row>
    <row r="745" spans="3:142" x14ac:dyDescent="0.15">
      <c r="C745" s="44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  <c r="CJ745" s="50"/>
      <c r="CK745" s="50"/>
      <c r="CL745" s="50"/>
      <c r="CM745" s="50"/>
      <c r="CN745" s="50"/>
      <c r="CO745" s="50"/>
      <c r="CP745" s="50"/>
      <c r="CQ745" s="50"/>
      <c r="CR745" s="50"/>
      <c r="CS745" s="50"/>
      <c r="CT745" s="50"/>
      <c r="CU745" s="50"/>
      <c r="CV745" s="50"/>
      <c r="CW745" s="50"/>
      <c r="CX745" s="50"/>
      <c r="CY745" s="50"/>
      <c r="CZ745" s="50"/>
      <c r="DA745" s="50"/>
      <c r="DB745" s="50"/>
      <c r="DC745" s="50"/>
      <c r="DD745" s="50"/>
      <c r="DE745" s="50"/>
      <c r="DF745" s="50"/>
      <c r="DG745" s="50"/>
      <c r="DH745" s="50"/>
      <c r="DI745" s="50"/>
      <c r="DJ745" s="50"/>
      <c r="DK745" s="50"/>
      <c r="DL745" s="50"/>
      <c r="DM745" s="50"/>
      <c r="DN745" s="50"/>
      <c r="DO745" s="50"/>
      <c r="DP745" s="50"/>
      <c r="DQ745" s="50"/>
      <c r="DR745" s="50"/>
      <c r="DS745" s="50"/>
      <c r="DT745" s="50"/>
      <c r="DU745" s="50"/>
      <c r="DV745" s="50"/>
      <c r="DW745" s="50"/>
      <c r="DX745" s="50"/>
      <c r="DY745" s="50"/>
      <c r="DZ745" s="50"/>
      <c r="EA745" s="50"/>
      <c r="EB745" s="50"/>
      <c r="EC745" s="50"/>
      <c r="ED745" s="50"/>
      <c r="EE745" s="50"/>
      <c r="EF745" s="50"/>
      <c r="EG745" s="50"/>
      <c r="EH745" s="50"/>
      <c r="EI745" s="50"/>
      <c r="EJ745" s="50"/>
      <c r="EL745" s="50"/>
    </row>
    <row r="746" spans="3:142" x14ac:dyDescent="0.15">
      <c r="C746" s="44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  <c r="CJ746" s="50"/>
      <c r="CK746" s="50"/>
      <c r="CL746" s="50"/>
      <c r="CM746" s="50"/>
      <c r="CN746" s="50"/>
      <c r="CO746" s="50"/>
      <c r="CP746" s="50"/>
      <c r="CQ746" s="50"/>
      <c r="CR746" s="50"/>
      <c r="CS746" s="50"/>
      <c r="CT746" s="50"/>
      <c r="CU746" s="50"/>
      <c r="CV746" s="50"/>
      <c r="CW746" s="50"/>
      <c r="CX746" s="50"/>
      <c r="CY746" s="50"/>
      <c r="CZ746" s="50"/>
      <c r="DA746" s="50"/>
      <c r="DB746" s="50"/>
      <c r="DC746" s="50"/>
      <c r="DD746" s="50"/>
      <c r="DE746" s="50"/>
      <c r="DF746" s="50"/>
      <c r="DG746" s="50"/>
      <c r="DH746" s="50"/>
      <c r="DI746" s="50"/>
      <c r="DJ746" s="50"/>
      <c r="DK746" s="50"/>
      <c r="DL746" s="50"/>
      <c r="DM746" s="50"/>
      <c r="DN746" s="50"/>
      <c r="DO746" s="50"/>
      <c r="DP746" s="50"/>
      <c r="DQ746" s="50"/>
      <c r="DR746" s="50"/>
      <c r="DS746" s="50"/>
      <c r="DT746" s="50"/>
      <c r="DU746" s="50"/>
      <c r="DV746" s="50"/>
      <c r="DW746" s="50"/>
      <c r="DX746" s="50"/>
      <c r="DY746" s="50"/>
      <c r="DZ746" s="50"/>
      <c r="EA746" s="50"/>
      <c r="EB746" s="50"/>
      <c r="EC746" s="50"/>
      <c r="ED746" s="50"/>
      <c r="EE746" s="50"/>
      <c r="EF746" s="50"/>
      <c r="EG746" s="50"/>
      <c r="EH746" s="50"/>
      <c r="EI746" s="50"/>
      <c r="EJ746" s="50"/>
      <c r="EL746" s="50"/>
    </row>
    <row r="747" spans="3:142" x14ac:dyDescent="0.15">
      <c r="C747" s="44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  <c r="CM747" s="50"/>
      <c r="CN747" s="50"/>
      <c r="CO747" s="50"/>
      <c r="CP747" s="50"/>
      <c r="CQ747" s="50"/>
      <c r="CR747" s="50"/>
      <c r="CS747" s="50"/>
      <c r="CT747" s="50"/>
      <c r="CU747" s="50"/>
      <c r="CV747" s="50"/>
      <c r="CW747" s="50"/>
      <c r="CX747" s="50"/>
      <c r="CY747" s="50"/>
      <c r="CZ747" s="50"/>
      <c r="DA747" s="50"/>
      <c r="DB747" s="50"/>
      <c r="DC747" s="50"/>
      <c r="DD747" s="50"/>
      <c r="DE747" s="50"/>
      <c r="DF747" s="50"/>
      <c r="DG747" s="50"/>
      <c r="DH747" s="50"/>
      <c r="DI747" s="50"/>
      <c r="DJ747" s="50"/>
      <c r="DK747" s="50"/>
      <c r="DL747" s="50"/>
      <c r="DM747" s="50"/>
      <c r="DN747" s="50"/>
      <c r="DO747" s="50"/>
      <c r="DP747" s="50"/>
      <c r="DQ747" s="50"/>
      <c r="DR747" s="50"/>
      <c r="DS747" s="50"/>
      <c r="DT747" s="50"/>
      <c r="DU747" s="50"/>
      <c r="DV747" s="50"/>
      <c r="DW747" s="50"/>
      <c r="DX747" s="50"/>
      <c r="DY747" s="50"/>
      <c r="DZ747" s="50"/>
      <c r="EA747" s="50"/>
      <c r="EB747" s="50"/>
      <c r="EC747" s="50"/>
      <c r="ED747" s="50"/>
      <c r="EE747" s="50"/>
      <c r="EF747" s="50"/>
      <c r="EG747" s="50"/>
      <c r="EH747" s="50"/>
      <c r="EI747" s="50"/>
      <c r="EJ747" s="50"/>
      <c r="EL747" s="50"/>
    </row>
    <row r="748" spans="3:142" x14ac:dyDescent="0.15">
      <c r="C748" s="44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  <c r="CM748" s="50"/>
      <c r="CN748" s="50"/>
      <c r="CO748" s="50"/>
      <c r="CP748" s="50"/>
      <c r="CQ748" s="50"/>
      <c r="CR748" s="50"/>
      <c r="CS748" s="50"/>
      <c r="CT748" s="50"/>
      <c r="CU748" s="50"/>
      <c r="CV748" s="50"/>
      <c r="CW748" s="50"/>
      <c r="CX748" s="50"/>
      <c r="CY748" s="50"/>
      <c r="CZ748" s="50"/>
      <c r="DA748" s="50"/>
      <c r="DB748" s="50"/>
      <c r="DC748" s="50"/>
      <c r="DD748" s="50"/>
      <c r="DE748" s="50"/>
      <c r="DF748" s="50"/>
      <c r="DG748" s="50"/>
      <c r="DH748" s="50"/>
      <c r="DI748" s="50"/>
      <c r="DJ748" s="50"/>
      <c r="DK748" s="50"/>
      <c r="DL748" s="50"/>
      <c r="DM748" s="50"/>
      <c r="DN748" s="50"/>
      <c r="DO748" s="50"/>
      <c r="DP748" s="50"/>
      <c r="DQ748" s="50"/>
      <c r="DR748" s="50"/>
      <c r="DS748" s="50"/>
      <c r="DT748" s="50"/>
      <c r="DU748" s="50"/>
      <c r="DV748" s="50"/>
      <c r="DW748" s="50"/>
      <c r="DX748" s="50"/>
      <c r="DY748" s="50"/>
      <c r="DZ748" s="50"/>
      <c r="EA748" s="50"/>
      <c r="EB748" s="50"/>
      <c r="EC748" s="50"/>
      <c r="ED748" s="50"/>
      <c r="EE748" s="50"/>
      <c r="EF748" s="50"/>
      <c r="EG748" s="50"/>
      <c r="EH748" s="50"/>
      <c r="EI748" s="50"/>
      <c r="EJ748" s="50"/>
      <c r="EL748" s="50"/>
    </row>
    <row r="749" spans="3:142" x14ac:dyDescent="0.15">
      <c r="C749" s="44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0"/>
      <c r="DA749" s="50"/>
      <c r="DB749" s="50"/>
      <c r="DC749" s="50"/>
      <c r="DD749" s="50"/>
      <c r="DE749" s="50"/>
      <c r="DF749" s="50"/>
      <c r="DG749" s="50"/>
      <c r="DH749" s="50"/>
      <c r="DI749" s="50"/>
      <c r="DJ749" s="50"/>
      <c r="DK749" s="50"/>
      <c r="DL749" s="50"/>
      <c r="DM749" s="50"/>
      <c r="DN749" s="50"/>
      <c r="DO749" s="50"/>
      <c r="DP749" s="50"/>
      <c r="DQ749" s="50"/>
      <c r="DR749" s="50"/>
      <c r="DS749" s="50"/>
      <c r="DT749" s="50"/>
      <c r="DU749" s="50"/>
      <c r="DV749" s="50"/>
      <c r="DW749" s="50"/>
      <c r="DX749" s="50"/>
      <c r="DY749" s="50"/>
      <c r="DZ749" s="50"/>
      <c r="EA749" s="50"/>
      <c r="EB749" s="50"/>
      <c r="EC749" s="50"/>
      <c r="ED749" s="50"/>
      <c r="EE749" s="50"/>
      <c r="EF749" s="50"/>
      <c r="EG749" s="50"/>
      <c r="EH749" s="50"/>
      <c r="EI749" s="50"/>
      <c r="EJ749" s="50"/>
      <c r="EL749" s="50"/>
    </row>
    <row r="750" spans="3:142" x14ac:dyDescent="0.15">
      <c r="C750" s="44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  <c r="CM750" s="50"/>
      <c r="CN750" s="50"/>
      <c r="CO750" s="50"/>
      <c r="CP750" s="50"/>
      <c r="CQ750" s="50"/>
      <c r="CR750" s="50"/>
      <c r="CS750" s="50"/>
      <c r="CT750" s="50"/>
      <c r="CU750" s="50"/>
      <c r="CV750" s="50"/>
      <c r="CW750" s="50"/>
      <c r="CX750" s="50"/>
      <c r="CY750" s="50"/>
      <c r="CZ750" s="50"/>
      <c r="DA750" s="50"/>
      <c r="DB750" s="50"/>
      <c r="DC750" s="50"/>
      <c r="DD750" s="50"/>
      <c r="DE750" s="50"/>
      <c r="DF750" s="50"/>
      <c r="DG750" s="50"/>
      <c r="DH750" s="50"/>
      <c r="DI750" s="50"/>
      <c r="DJ750" s="50"/>
      <c r="DK750" s="50"/>
      <c r="DL750" s="50"/>
      <c r="DM750" s="50"/>
      <c r="DN750" s="50"/>
      <c r="DO750" s="50"/>
      <c r="DP750" s="50"/>
      <c r="DQ750" s="50"/>
      <c r="DR750" s="50"/>
      <c r="DS750" s="50"/>
      <c r="DT750" s="50"/>
      <c r="DU750" s="50"/>
      <c r="DV750" s="50"/>
      <c r="DW750" s="50"/>
      <c r="DX750" s="50"/>
      <c r="DY750" s="50"/>
      <c r="DZ750" s="50"/>
      <c r="EA750" s="50"/>
      <c r="EB750" s="50"/>
      <c r="EC750" s="50"/>
      <c r="ED750" s="50"/>
      <c r="EE750" s="50"/>
      <c r="EF750" s="50"/>
      <c r="EG750" s="50"/>
      <c r="EH750" s="50"/>
      <c r="EI750" s="50"/>
      <c r="EJ750" s="50"/>
      <c r="EL750" s="50"/>
    </row>
    <row r="751" spans="3:142" x14ac:dyDescent="0.15">
      <c r="C751" s="44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  <c r="CM751" s="50"/>
      <c r="CN751" s="50"/>
      <c r="CO751" s="50"/>
      <c r="CP751" s="50"/>
      <c r="CQ751" s="50"/>
      <c r="CR751" s="50"/>
      <c r="CS751" s="50"/>
      <c r="CT751" s="50"/>
      <c r="CU751" s="50"/>
      <c r="CV751" s="50"/>
      <c r="CW751" s="50"/>
      <c r="CX751" s="50"/>
      <c r="CY751" s="50"/>
      <c r="CZ751" s="50"/>
      <c r="DA751" s="50"/>
      <c r="DB751" s="50"/>
      <c r="DC751" s="50"/>
      <c r="DD751" s="50"/>
      <c r="DE751" s="50"/>
      <c r="DF751" s="50"/>
      <c r="DG751" s="50"/>
      <c r="DH751" s="50"/>
      <c r="DI751" s="50"/>
      <c r="DJ751" s="50"/>
      <c r="DK751" s="50"/>
      <c r="DL751" s="50"/>
      <c r="DM751" s="50"/>
      <c r="DN751" s="50"/>
      <c r="DO751" s="50"/>
      <c r="DP751" s="50"/>
      <c r="DQ751" s="50"/>
      <c r="DR751" s="50"/>
      <c r="DS751" s="50"/>
      <c r="DT751" s="50"/>
      <c r="DU751" s="50"/>
      <c r="DV751" s="50"/>
      <c r="DW751" s="50"/>
      <c r="DX751" s="50"/>
      <c r="DY751" s="50"/>
      <c r="DZ751" s="50"/>
      <c r="EA751" s="50"/>
      <c r="EB751" s="50"/>
      <c r="EC751" s="50"/>
      <c r="ED751" s="50"/>
      <c r="EE751" s="50"/>
      <c r="EF751" s="50"/>
      <c r="EG751" s="50"/>
      <c r="EH751" s="50"/>
      <c r="EI751" s="50"/>
      <c r="EJ751" s="50"/>
      <c r="EL751" s="50"/>
    </row>
    <row r="752" spans="3:142" x14ac:dyDescent="0.15">
      <c r="C752" s="44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  <c r="CM752" s="50"/>
      <c r="CN752" s="50"/>
      <c r="CO752" s="50"/>
      <c r="CP752" s="50"/>
      <c r="CQ752" s="50"/>
      <c r="CR752" s="50"/>
      <c r="CS752" s="50"/>
      <c r="CT752" s="50"/>
      <c r="CU752" s="50"/>
      <c r="CV752" s="50"/>
      <c r="CW752" s="50"/>
      <c r="CX752" s="50"/>
      <c r="CY752" s="50"/>
      <c r="CZ752" s="50"/>
      <c r="DA752" s="50"/>
      <c r="DB752" s="50"/>
      <c r="DC752" s="50"/>
      <c r="DD752" s="50"/>
      <c r="DE752" s="50"/>
      <c r="DF752" s="50"/>
      <c r="DG752" s="50"/>
      <c r="DH752" s="50"/>
      <c r="DI752" s="50"/>
      <c r="DJ752" s="50"/>
      <c r="DK752" s="50"/>
      <c r="DL752" s="50"/>
      <c r="DM752" s="50"/>
      <c r="DN752" s="50"/>
      <c r="DO752" s="50"/>
      <c r="DP752" s="50"/>
      <c r="DQ752" s="50"/>
      <c r="DR752" s="50"/>
      <c r="DS752" s="50"/>
      <c r="DT752" s="50"/>
      <c r="DU752" s="50"/>
      <c r="DV752" s="50"/>
      <c r="DW752" s="50"/>
      <c r="DX752" s="50"/>
      <c r="DY752" s="50"/>
      <c r="DZ752" s="50"/>
      <c r="EA752" s="50"/>
      <c r="EB752" s="50"/>
      <c r="EC752" s="50"/>
      <c r="ED752" s="50"/>
      <c r="EE752" s="50"/>
      <c r="EF752" s="50"/>
      <c r="EG752" s="50"/>
      <c r="EH752" s="50"/>
      <c r="EI752" s="50"/>
      <c r="EJ752" s="50"/>
      <c r="EL752" s="50"/>
    </row>
    <row r="753" spans="3:142" x14ac:dyDescent="0.15">
      <c r="C753" s="44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  <c r="CM753" s="50"/>
      <c r="CN753" s="50"/>
      <c r="CO753" s="50"/>
      <c r="CP753" s="50"/>
      <c r="CQ753" s="50"/>
      <c r="CR753" s="50"/>
      <c r="CS753" s="50"/>
      <c r="CT753" s="50"/>
      <c r="CU753" s="50"/>
      <c r="CV753" s="50"/>
      <c r="CW753" s="50"/>
      <c r="CX753" s="50"/>
      <c r="CY753" s="50"/>
      <c r="CZ753" s="50"/>
      <c r="DA753" s="50"/>
      <c r="DB753" s="50"/>
      <c r="DC753" s="50"/>
      <c r="DD753" s="50"/>
      <c r="DE753" s="50"/>
      <c r="DF753" s="50"/>
      <c r="DG753" s="50"/>
      <c r="DH753" s="50"/>
      <c r="DI753" s="50"/>
      <c r="DJ753" s="50"/>
      <c r="DK753" s="50"/>
      <c r="DL753" s="50"/>
      <c r="DM753" s="50"/>
      <c r="DN753" s="50"/>
      <c r="DO753" s="50"/>
      <c r="DP753" s="50"/>
      <c r="DQ753" s="50"/>
      <c r="DR753" s="50"/>
      <c r="DS753" s="50"/>
      <c r="DT753" s="50"/>
      <c r="DU753" s="50"/>
      <c r="DV753" s="50"/>
      <c r="DW753" s="50"/>
      <c r="DX753" s="50"/>
      <c r="DY753" s="50"/>
      <c r="DZ753" s="50"/>
      <c r="EA753" s="50"/>
      <c r="EB753" s="50"/>
      <c r="EC753" s="50"/>
      <c r="ED753" s="50"/>
      <c r="EE753" s="50"/>
      <c r="EF753" s="50"/>
      <c r="EG753" s="50"/>
      <c r="EH753" s="50"/>
      <c r="EI753" s="50"/>
      <c r="EJ753" s="50"/>
      <c r="EL753" s="50"/>
    </row>
    <row r="754" spans="3:142" x14ac:dyDescent="0.15">
      <c r="C754" s="44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  <c r="CM754" s="50"/>
      <c r="CN754" s="50"/>
      <c r="CO754" s="50"/>
      <c r="CP754" s="50"/>
      <c r="CQ754" s="50"/>
      <c r="CR754" s="50"/>
      <c r="CS754" s="50"/>
      <c r="CT754" s="50"/>
      <c r="CU754" s="50"/>
      <c r="CV754" s="50"/>
      <c r="CW754" s="50"/>
      <c r="CX754" s="50"/>
      <c r="CY754" s="50"/>
      <c r="CZ754" s="50"/>
      <c r="DA754" s="50"/>
      <c r="DB754" s="50"/>
      <c r="DC754" s="50"/>
      <c r="DD754" s="50"/>
      <c r="DE754" s="50"/>
      <c r="DF754" s="50"/>
      <c r="DG754" s="50"/>
      <c r="DH754" s="50"/>
      <c r="DI754" s="50"/>
      <c r="DJ754" s="50"/>
      <c r="DK754" s="50"/>
      <c r="DL754" s="50"/>
      <c r="DM754" s="50"/>
      <c r="DN754" s="50"/>
      <c r="DO754" s="50"/>
      <c r="DP754" s="50"/>
      <c r="DQ754" s="50"/>
      <c r="DR754" s="50"/>
      <c r="DS754" s="50"/>
      <c r="DT754" s="50"/>
      <c r="DU754" s="50"/>
      <c r="DV754" s="50"/>
      <c r="DW754" s="50"/>
      <c r="DX754" s="50"/>
      <c r="DY754" s="50"/>
      <c r="DZ754" s="50"/>
      <c r="EA754" s="50"/>
      <c r="EB754" s="50"/>
      <c r="EC754" s="50"/>
      <c r="ED754" s="50"/>
      <c r="EE754" s="50"/>
      <c r="EF754" s="50"/>
      <c r="EG754" s="50"/>
      <c r="EH754" s="50"/>
      <c r="EI754" s="50"/>
      <c r="EJ754" s="50"/>
      <c r="EL754" s="50"/>
    </row>
    <row r="755" spans="3:142" x14ac:dyDescent="0.15">
      <c r="C755" s="44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  <c r="CM755" s="50"/>
      <c r="CN755" s="50"/>
      <c r="CO755" s="50"/>
      <c r="CP755" s="50"/>
      <c r="CQ755" s="50"/>
      <c r="CR755" s="50"/>
      <c r="CS755" s="50"/>
      <c r="CT755" s="50"/>
      <c r="CU755" s="50"/>
      <c r="CV755" s="50"/>
      <c r="CW755" s="50"/>
      <c r="CX755" s="50"/>
      <c r="CY755" s="50"/>
      <c r="CZ755" s="50"/>
      <c r="DA755" s="50"/>
      <c r="DB755" s="50"/>
      <c r="DC755" s="50"/>
      <c r="DD755" s="50"/>
      <c r="DE755" s="50"/>
      <c r="DF755" s="50"/>
      <c r="DG755" s="50"/>
      <c r="DH755" s="50"/>
      <c r="DI755" s="50"/>
      <c r="DJ755" s="50"/>
      <c r="DK755" s="50"/>
      <c r="DL755" s="50"/>
      <c r="DM755" s="50"/>
      <c r="DN755" s="50"/>
      <c r="DO755" s="50"/>
      <c r="DP755" s="50"/>
      <c r="DQ755" s="50"/>
      <c r="DR755" s="50"/>
      <c r="DS755" s="50"/>
      <c r="DT755" s="50"/>
      <c r="DU755" s="50"/>
      <c r="DV755" s="50"/>
      <c r="DW755" s="50"/>
      <c r="DX755" s="50"/>
      <c r="DY755" s="50"/>
      <c r="DZ755" s="50"/>
      <c r="EA755" s="50"/>
      <c r="EB755" s="50"/>
      <c r="EC755" s="50"/>
      <c r="ED755" s="50"/>
      <c r="EE755" s="50"/>
      <c r="EF755" s="50"/>
      <c r="EG755" s="50"/>
      <c r="EH755" s="50"/>
      <c r="EI755" s="50"/>
      <c r="EJ755" s="50"/>
      <c r="EL755" s="50"/>
    </row>
    <row r="756" spans="3:142" x14ac:dyDescent="0.15">
      <c r="C756" s="44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  <c r="CM756" s="50"/>
      <c r="CN756" s="50"/>
      <c r="CO756" s="50"/>
      <c r="CP756" s="50"/>
      <c r="CQ756" s="50"/>
      <c r="CR756" s="50"/>
      <c r="CS756" s="50"/>
      <c r="CT756" s="50"/>
      <c r="CU756" s="50"/>
      <c r="CV756" s="50"/>
      <c r="CW756" s="50"/>
      <c r="CX756" s="50"/>
      <c r="CY756" s="50"/>
      <c r="CZ756" s="50"/>
      <c r="DA756" s="50"/>
      <c r="DB756" s="50"/>
      <c r="DC756" s="50"/>
      <c r="DD756" s="50"/>
      <c r="DE756" s="50"/>
      <c r="DF756" s="50"/>
      <c r="DG756" s="50"/>
      <c r="DH756" s="50"/>
      <c r="DI756" s="50"/>
      <c r="DJ756" s="50"/>
      <c r="DK756" s="50"/>
      <c r="DL756" s="50"/>
      <c r="DM756" s="50"/>
      <c r="DN756" s="50"/>
      <c r="DO756" s="50"/>
      <c r="DP756" s="50"/>
      <c r="DQ756" s="50"/>
      <c r="DR756" s="50"/>
      <c r="DS756" s="50"/>
      <c r="DT756" s="50"/>
      <c r="DU756" s="50"/>
      <c r="DV756" s="50"/>
      <c r="DW756" s="50"/>
      <c r="DX756" s="50"/>
      <c r="DY756" s="50"/>
      <c r="DZ756" s="50"/>
      <c r="EA756" s="50"/>
      <c r="EB756" s="50"/>
      <c r="EC756" s="50"/>
      <c r="ED756" s="50"/>
      <c r="EE756" s="50"/>
      <c r="EF756" s="50"/>
      <c r="EG756" s="50"/>
      <c r="EH756" s="50"/>
      <c r="EI756" s="50"/>
      <c r="EJ756" s="50"/>
      <c r="EL756" s="50"/>
    </row>
    <row r="757" spans="3:142" x14ac:dyDescent="0.15">
      <c r="C757" s="44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  <c r="CM757" s="50"/>
      <c r="CN757" s="50"/>
      <c r="CO757" s="50"/>
      <c r="CP757" s="50"/>
      <c r="CQ757" s="50"/>
      <c r="CR757" s="50"/>
      <c r="CS757" s="50"/>
      <c r="CT757" s="50"/>
      <c r="CU757" s="50"/>
      <c r="CV757" s="50"/>
      <c r="CW757" s="50"/>
      <c r="CX757" s="50"/>
      <c r="CY757" s="50"/>
      <c r="CZ757" s="50"/>
      <c r="DA757" s="50"/>
      <c r="DB757" s="50"/>
      <c r="DC757" s="50"/>
      <c r="DD757" s="50"/>
      <c r="DE757" s="50"/>
      <c r="DF757" s="50"/>
      <c r="DG757" s="50"/>
      <c r="DH757" s="50"/>
      <c r="DI757" s="50"/>
      <c r="DJ757" s="50"/>
      <c r="DK757" s="50"/>
      <c r="DL757" s="50"/>
      <c r="DM757" s="50"/>
      <c r="DN757" s="50"/>
      <c r="DO757" s="50"/>
      <c r="DP757" s="50"/>
      <c r="DQ757" s="50"/>
      <c r="DR757" s="50"/>
      <c r="DS757" s="50"/>
      <c r="DT757" s="50"/>
      <c r="DU757" s="50"/>
      <c r="DV757" s="50"/>
      <c r="DW757" s="50"/>
      <c r="DX757" s="50"/>
      <c r="DY757" s="50"/>
      <c r="DZ757" s="50"/>
      <c r="EA757" s="50"/>
      <c r="EB757" s="50"/>
      <c r="EC757" s="50"/>
      <c r="ED757" s="50"/>
      <c r="EE757" s="50"/>
      <c r="EF757" s="50"/>
      <c r="EG757" s="50"/>
      <c r="EH757" s="50"/>
      <c r="EI757" s="50"/>
      <c r="EJ757" s="50"/>
      <c r="EL757" s="50"/>
    </row>
    <row r="758" spans="3:142" x14ac:dyDescent="0.15">
      <c r="C758" s="44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  <c r="CM758" s="50"/>
      <c r="CN758" s="50"/>
      <c r="CO758" s="50"/>
      <c r="CP758" s="50"/>
      <c r="CQ758" s="50"/>
      <c r="CR758" s="50"/>
      <c r="CS758" s="50"/>
      <c r="CT758" s="50"/>
      <c r="CU758" s="50"/>
      <c r="CV758" s="50"/>
      <c r="CW758" s="50"/>
      <c r="CX758" s="50"/>
      <c r="CY758" s="50"/>
      <c r="CZ758" s="50"/>
      <c r="DA758" s="50"/>
      <c r="DB758" s="50"/>
      <c r="DC758" s="50"/>
      <c r="DD758" s="50"/>
      <c r="DE758" s="50"/>
      <c r="DF758" s="50"/>
      <c r="DG758" s="50"/>
      <c r="DH758" s="50"/>
      <c r="DI758" s="50"/>
      <c r="DJ758" s="50"/>
      <c r="DK758" s="50"/>
      <c r="DL758" s="50"/>
      <c r="DM758" s="50"/>
      <c r="DN758" s="50"/>
      <c r="DO758" s="50"/>
      <c r="DP758" s="50"/>
      <c r="DQ758" s="50"/>
      <c r="DR758" s="50"/>
      <c r="DS758" s="50"/>
      <c r="DT758" s="50"/>
      <c r="DU758" s="50"/>
      <c r="DV758" s="50"/>
      <c r="DW758" s="50"/>
      <c r="DX758" s="50"/>
      <c r="DY758" s="50"/>
      <c r="DZ758" s="50"/>
      <c r="EA758" s="50"/>
      <c r="EB758" s="50"/>
      <c r="EC758" s="50"/>
      <c r="ED758" s="50"/>
      <c r="EE758" s="50"/>
      <c r="EF758" s="50"/>
      <c r="EG758" s="50"/>
      <c r="EH758" s="50"/>
      <c r="EI758" s="50"/>
      <c r="EJ758" s="50"/>
      <c r="EL758" s="50"/>
    </row>
    <row r="759" spans="3:142" x14ac:dyDescent="0.15">
      <c r="C759" s="44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  <c r="CJ759" s="50"/>
      <c r="CK759" s="50"/>
      <c r="CL759" s="50"/>
      <c r="CM759" s="50"/>
      <c r="CN759" s="50"/>
      <c r="CO759" s="50"/>
      <c r="CP759" s="50"/>
      <c r="CQ759" s="50"/>
      <c r="CR759" s="50"/>
      <c r="CS759" s="50"/>
      <c r="CT759" s="50"/>
      <c r="CU759" s="50"/>
      <c r="CV759" s="50"/>
      <c r="CW759" s="50"/>
      <c r="CX759" s="50"/>
      <c r="CY759" s="50"/>
      <c r="CZ759" s="50"/>
      <c r="DA759" s="50"/>
      <c r="DB759" s="50"/>
      <c r="DC759" s="50"/>
      <c r="DD759" s="50"/>
      <c r="DE759" s="50"/>
      <c r="DF759" s="50"/>
      <c r="DG759" s="50"/>
      <c r="DH759" s="50"/>
      <c r="DI759" s="50"/>
      <c r="DJ759" s="50"/>
      <c r="DK759" s="50"/>
      <c r="DL759" s="50"/>
      <c r="DM759" s="50"/>
      <c r="DN759" s="50"/>
      <c r="DO759" s="50"/>
      <c r="DP759" s="50"/>
      <c r="DQ759" s="50"/>
      <c r="DR759" s="50"/>
      <c r="DS759" s="50"/>
      <c r="DT759" s="50"/>
      <c r="DU759" s="50"/>
      <c r="DV759" s="50"/>
      <c r="DW759" s="50"/>
      <c r="DX759" s="50"/>
      <c r="DY759" s="50"/>
      <c r="DZ759" s="50"/>
      <c r="EA759" s="50"/>
      <c r="EB759" s="50"/>
      <c r="EC759" s="50"/>
      <c r="ED759" s="50"/>
      <c r="EE759" s="50"/>
      <c r="EF759" s="50"/>
      <c r="EG759" s="50"/>
      <c r="EH759" s="50"/>
      <c r="EI759" s="50"/>
      <c r="EJ759" s="50"/>
      <c r="EL759" s="50"/>
    </row>
    <row r="760" spans="3:142" x14ac:dyDescent="0.15">
      <c r="C760" s="44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  <c r="CM760" s="50"/>
      <c r="CN760" s="50"/>
      <c r="CO760" s="50"/>
      <c r="CP760" s="50"/>
      <c r="CQ760" s="50"/>
      <c r="CR760" s="50"/>
      <c r="CS760" s="50"/>
      <c r="CT760" s="50"/>
      <c r="CU760" s="50"/>
      <c r="CV760" s="50"/>
      <c r="CW760" s="50"/>
      <c r="CX760" s="50"/>
      <c r="CY760" s="50"/>
      <c r="CZ760" s="50"/>
      <c r="DA760" s="50"/>
      <c r="DB760" s="50"/>
      <c r="DC760" s="50"/>
      <c r="DD760" s="50"/>
      <c r="DE760" s="50"/>
      <c r="DF760" s="50"/>
      <c r="DG760" s="50"/>
      <c r="DH760" s="50"/>
      <c r="DI760" s="50"/>
      <c r="DJ760" s="50"/>
      <c r="DK760" s="50"/>
      <c r="DL760" s="50"/>
      <c r="DM760" s="50"/>
      <c r="DN760" s="50"/>
      <c r="DO760" s="50"/>
      <c r="DP760" s="50"/>
      <c r="DQ760" s="50"/>
      <c r="DR760" s="50"/>
      <c r="DS760" s="50"/>
      <c r="DT760" s="50"/>
      <c r="DU760" s="50"/>
      <c r="DV760" s="50"/>
      <c r="DW760" s="50"/>
      <c r="DX760" s="50"/>
      <c r="DY760" s="50"/>
      <c r="DZ760" s="50"/>
      <c r="EA760" s="50"/>
      <c r="EB760" s="50"/>
      <c r="EC760" s="50"/>
      <c r="ED760" s="50"/>
      <c r="EE760" s="50"/>
      <c r="EF760" s="50"/>
      <c r="EG760" s="50"/>
      <c r="EH760" s="50"/>
      <c r="EI760" s="50"/>
      <c r="EJ760" s="50"/>
      <c r="EL760" s="50"/>
    </row>
    <row r="761" spans="3:142" x14ac:dyDescent="0.15">
      <c r="C761" s="44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  <c r="CM761" s="50"/>
      <c r="CN761" s="50"/>
      <c r="CO761" s="50"/>
      <c r="CP761" s="50"/>
      <c r="CQ761" s="50"/>
      <c r="CR761" s="50"/>
      <c r="CS761" s="50"/>
      <c r="CT761" s="50"/>
      <c r="CU761" s="50"/>
      <c r="CV761" s="50"/>
      <c r="CW761" s="50"/>
      <c r="CX761" s="50"/>
      <c r="CY761" s="50"/>
      <c r="CZ761" s="50"/>
      <c r="DA761" s="50"/>
      <c r="DB761" s="50"/>
      <c r="DC761" s="50"/>
      <c r="DD761" s="50"/>
      <c r="DE761" s="50"/>
      <c r="DF761" s="50"/>
      <c r="DG761" s="50"/>
      <c r="DH761" s="50"/>
      <c r="DI761" s="50"/>
      <c r="DJ761" s="50"/>
      <c r="DK761" s="50"/>
      <c r="DL761" s="50"/>
      <c r="DM761" s="50"/>
      <c r="DN761" s="50"/>
      <c r="DO761" s="50"/>
      <c r="DP761" s="50"/>
      <c r="DQ761" s="50"/>
      <c r="DR761" s="50"/>
      <c r="DS761" s="50"/>
      <c r="DT761" s="50"/>
      <c r="DU761" s="50"/>
      <c r="DV761" s="50"/>
      <c r="DW761" s="50"/>
      <c r="DX761" s="50"/>
      <c r="DY761" s="50"/>
      <c r="DZ761" s="50"/>
      <c r="EA761" s="50"/>
      <c r="EB761" s="50"/>
      <c r="EC761" s="50"/>
      <c r="ED761" s="50"/>
      <c r="EE761" s="50"/>
      <c r="EF761" s="50"/>
      <c r="EG761" s="50"/>
      <c r="EH761" s="50"/>
      <c r="EI761" s="50"/>
      <c r="EJ761" s="50"/>
      <c r="EL761" s="50"/>
    </row>
    <row r="762" spans="3:142" x14ac:dyDescent="0.15">
      <c r="C762" s="44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  <c r="CM762" s="50"/>
      <c r="CN762" s="50"/>
      <c r="CO762" s="50"/>
      <c r="CP762" s="50"/>
      <c r="CQ762" s="50"/>
      <c r="CR762" s="50"/>
      <c r="CS762" s="50"/>
      <c r="CT762" s="50"/>
      <c r="CU762" s="50"/>
      <c r="CV762" s="50"/>
      <c r="CW762" s="50"/>
      <c r="CX762" s="50"/>
      <c r="CY762" s="50"/>
      <c r="CZ762" s="50"/>
      <c r="DA762" s="50"/>
      <c r="DB762" s="50"/>
      <c r="DC762" s="50"/>
      <c r="DD762" s="50"/>
      <c r="DE762" s="50"/>
      <c r="DF762" s="50"/>
      <c r="DG762" s="50"/>
      <c r="DH762" s="50"/>
      <c r="DI762" s="50"/>
      <c r="DJ762" s="50"/>
      <c r="DK762" s="50"/>
      <c r="DL762" s="50"/>
      <c r="DM762" s="50"/>
      <c r="DN762" s="50"/>
      <c r="DO762" s="50"/>
      <c r="DP762" s="50"/>
      <c r="DQ762" s="50"/>
      <c r="DR762" s="50"/>
      <c r="DS762" s="50"/>
      <c r="DT762" s="50"/>
      <c r="DU762" s="50"/>
      <c r="DV762" s="50"/>
      <c r="DW762" s="50"/>
      <c r="DX762" s="50"/>
      <c r="DY762" s="50"/>
      <c r="DZ762" s="50"/>
      <c r="EA762" s="50"/>
      <c r="EB762" s="50"/>
      <c r="EC762" s="50"/>
      <c r="ED762" s="50"/>
      <c r="EE762" s="50"/>
      <c r="EF762" s="50"/>
      <c r="EG762" s="50"/>
      <c r="EH762" s="50"/>
      <c r="EI762" s="50"/>
      <c r="EJ762" s="50"/>
      <c r="EL762" s="50"/>
    </row>
    <row r="763" spans="3:142" x14ac:dyDescent="0.15">
      <c r="C763" s="44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  <c r="CM763" s="50"/>
      <c r="CN763" s="50"/>
      <c r="CO763" s="50"/>
      <c r="CP763" s="50"/>
      <c r="CQ763" s="50"/>
      <c r="CR763" s="50"/>
      <c r="CS763" s="50"/>
      <c r="CT763" s="50"/>
      <c r="CU763" s="50"/>
      <c r="CV763" s="50"/>
      <c r="CW763" s="50"/>
      <c r="CX763" s="50"/>
      <c r="CY763" s="50"/>
      <c r="CZ763" s="50"/>
      <c r="DA763" s="50"/>
      <c r="DB763" s="50"/>
      <c r="DC763" s="50"/>
      <c r="DD763" s="50"/>
      <c r="DE763" s="50"/>
      <c r="DF763" s="50"/>
      <c r="DG763" s="50"/>
      <c r="DH763" s="50"/>
      <c r="DI763" s="50"/>
      <c r="DJ763" s="50"/>
      <c r="DK763" s="50"/>
      <c r="DL763" s="50"/>
      <c r="DM763" s="50"/>
      <c r="DN763" s="50"/>
      <c r="DO763" s="50"/>
      <c r="DP763" s="50"/>
      <c r="DQ763" s="50"/>
      <c r="DR763" s="50"/>
      <c r="DS763" s="50"/>
      <c r="DT763" s="50"/>
      <c r="DU763" s="50"/>
      <c r="DV763" s="50"/>
      <c r="DW763" s="50"/>
      <c r="DX763" s="50"/>
      <c r="DY763" s="50"/>
      <c r="DZ763" s="50"/>
      <c r="EA763" s="50"/>
      <c r="EB763" s="50"/>
      <c r="EC763" s="50"/>
      <c r="ED763" s="50"/>
      <c r="EE763" s="50"/>
      <c r="EF763" s="50"/>
      <c r="EG763" s="50"/>
      <c r="EH763" s="50"/>
      <c r="EI763" s="50"/>
      <c r="EJ763" s="50"/>
      <c r="EL763" s="50"/>
    </row>
    <row r="764" spans="3:142" x14ac:dyDescent="0.15">
      <c r="C764" s="44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  <c r="CM764" s="50"/>
      <c r="CN764" s="50"/>
      <c r="CO764" s="50"/>
      <c r="CP764" s="50"/>
      <c r="CQ764" s="50"/>
      <c r="CR764" s="50"/>
      <c r="CS764" s="50"/>
      <c r="CT764" s="50"/>
      <c r="CU764" s="50"/>
      <c r="CV764" s="50"/>
      <c r="CW764" s="50"/>
      <c r="CX764" s="50"/>
      <c r="CY764" s="50"/>
      <c r="CZ764" s="50"/>
      <c r="DA764" s="50"/>
      <c r="DB764" s="50"/>
      <c r="DC764" s="50"/>
      <c r="DD764" s="50"/>
      <c r="DE764" s="50"/>
      <c r="DF764" s="50"/>
      <c r="DG764" s="50"/>
      <c r="DH764" s="50"/>
      <c r="DI764" s="50"/>
      <c r="DJ764" s="50"/>
      <c r="DK764" s="50"/>
      <c r="DL764" s="50"/>
      <c r="DM764" s="50"/>
      <c r="DN764" s="50"/>
      <c r="DO764" s="50"/>
      <c r="DP764" s="50"/>
      <c r="DQ764" s="50"/>
      <c r="DR764" s="50"/>
      <c r="DS764" s="50"/>
      <c r="DT764" s="50"/>
      <c r="DU764" s="50"/>
      <c r="DV764" s="50"/>
      <c r="DW764" s="50"/>
      <c r="DX764" s="50"/>
      <c r="DY764" s="50"/>
      <c r="DZ764" s="50"/>
      <c r="EA764" s="50"/>
      <c r="EB764" s="50"/>
      <c r="EC764" s="50"/>
      <c r="ED764" s="50"/>
      <c r="EE764" s="50"/>
      <c r="EF764" s="50"/>
      <c r="EG764" s="50"/>
      <c r="EH764" s="50"/>
      <c r="EI764" s="50"/>
      <c r="EJ764" s="50"/>
      <c r="EL764" s="50"/>
    </row>
    <row r="765" spans="3:142" x14ac:dyDescent="0.15">
      <c r="C765" s="44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  <c r="CM765" s="50"/>
      <c r="CN765" s="50"/>
      <c r="CO765" s="50"/>
      <c r="CP765" s="50"/>
      <c r="CQ765" s="50"/>
      <c r="CR765" s="50"/>
      <c r="CS765" s="50"/>
      <c r="CT765" s="50"/>
      <c r="CU765" s="50"/>
      <c r="CV765" s="50"/>
      <c r="CW765" s="50"/>
      <c r="CX765" s="50"/>
      <c r="CY765" s="50"/>
      <c r="CZ765" s="50"/>
      <c r="DA765" s="50"/>
      <c r="DB765" s="50"/>
      <c r="DC765" s="50"/>
      <c r="DD765" s="50"/>
      <c r="DE765" s="50"/>
      <c r="DF765" s="50"/>
      <c r="DG765" s="50"/>
      <c r="DH765" s="50"/>
      <c r="DI765" s="50"/>
      <c r="DJ765" s="50"/>
      <c r="DK765" s="50"/>
      <c r="DL765" s="50"/>
      <c r="DM765" s="50"/>
      <c r="DN765" s="50"/>
      <c r="DO765" s="50"/>
      <c r="DP765" s="50"/>
      <c r="DQ765" s="50"/>
      <c r="DR765" s="50"/>
      <c r="DS765" s="50"/>
      <c r="DT765" s="50"/>
      <c r="DU765" s="50"/>
      <c r="DV765" s="50"/>
      <c r="DW765" s="50"/>
      <c r="DX765" s="50"/>
      <c r="DY765" s="50"/>
      <c r="DZ765" s="50"/>
      <c r="EA765" s="50"/>
      <c r="EB765" s="50"/>
      <c r="EC765" s="50"/>
      <c r="ED765" s="50"/>
      <c r="EE765" s="50"/>
      <c r="EF765" s="50"/>
      <c r="EG765" s="50"/>
      <c r="EH765" s="50"/>
      <c r="EI765" s="50"/>
      <c r="EJ765" s="50"/>
      <c r="EL765" s="50"/>
    </row>
    <row r="766" spans="3:142" x14ac:dyDescent="0.15">
      <c r="C766" s="44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  <c r="CM766" s="50"/>
      <c r="CN766" s="50"/>
      <c r="CO766" s="50"/>
      <c r="CP766" s="50"/>
      <c r="CQ766" s="50"/>
      <c r="CR766" s="50"/>
      <c r="CS766" s="50"/>
      <c r="CT766" s="50"/>
      <c r="CU766" s="50"/>
      <c r="CV766" s="50"/>
      <c r="CW766" s="50"/>
      <c r="CX766" s="50"/>
      <c r="CY766" s="50"/>
      <c r="CZ766" s="50"/>
      <c r="DA766" s="50"/>
      <c r="DB766" s="50"/>
      <c r="DC766" s="50"/>
      <c r="DD766" s="50"/>
      <c r="DE766" s="50"/>
      <c r="DF766" s="50"/>
      <c r="DG766" s="50"/>
      <c r="DH766" s="50"/>
      <c r="DI766" s="50"/>
      <c r="DJ766" s="50"/>
      <c r="DK766" s="50"/>
      <c r="DL766" s="50"/>
      <c r="DM766" s="50"/>
      <c r="DN766" s="50"/>
      <c r="DO766" s="50"/>
      <c r="DP766" s="50"/>
      <c r="DQ766" s="50"/>
      <c r="DR766" s="50"/>
      <c r="DS766" s="50"/>
      <c r="DT766" s="50"/>
      <c r="DU766" s="50"/>
      <c r="DV766" s="50"/>
      <c r="DW766" s="50"/>
      <c r="DX766" s="50"/>
      <c r="DY766" s="50"/>
      <c r="DZ766" s="50"/>
      <c r="EA766" s="50"/>
      <c r="EB766" s="50"/>
      <c r="EC766" s="50"/>
      <c r="ED766" s="50"/>
      <c r="EE766" s="50"/>
      <c r="EF766" s="50"/>
      <c r="EG766" s="50"/>
      <c r="EH766" s="50"/>
      <c r="EI766" s="50"/>
      <c r="EJ766" s="50"/>
      <c r="EL766" s="50"/>
    </row>
    <row r="767" spans="3:142" x14ac:dyDescent="0.15">
      <c r="C767" s="44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  <c r="CM767" s="50"/>
      <c r="CN767" s="50"/>
      <c r="CO767" s="50"/>
      <c r="CP767" s="50"/>
      <c r="CQ767" s="50"/>
      <c r="CR767" s="50"/>
      <c r="CS767" s="50"/>
      <c r="CT767" s="50"/>
      <c r="CU767" s="50"/>
      <c r="CV767" s="50"/>
      <c r="CW767" s="50"/>
      <c r="CX767" s="50"/>
      <c r="CY767" s="50"/>
      <c r="CZ767" s="50"/>
      <c r="DA767" s="50"/>
      <c r="DB767" s="50"/>
      <c r="DC767" s="50"/>
      <c r="DD767" s="50"/>
      <c r="DE767" s="50"/>
      <c r="DF767" s="50"/>
      <c r="DG767" s="50"/>
      <c r="DH767" s="50"/>
      <c r="DI767" s="50"/>
      <c r="DJ767" s="50"/>
      <c r="DK767" s="50"/>
      <c r="DL767" s="50"/>
      <c r="DM767" s="50"/>
      <c r="DN767" s="50"/>
      <c r="DO767" s="50"/>
      <c r="DP767" s="50"/>
      <c r="DQ767" s="50"/>
      <c r="DR767" s="50"/>
      <c r="DS767" s="50"/>
      <c r="DT767" s="50"/>
      <c r="DU767" s="50"/>
      <c r="DV767" s="50"/>
      <c r="DW767" s="50"/>
      <c r="DX767" s="50"/>
      <c r="DY767" s="50"/>
      <c r="DZ767" s="50"/>
      <c r="EA767" s="50"/>
      <c r="EB767" s="50"/>
      <c r="EC767" s="50"/>
      <c r="ED767" s="50"/>
      <c r="EE767" s="50"/>
      <c r="EF767" s="50"/>
      <c r="EG767" s="50"/>
      <c r="EH767" s="50"/>
      <c r="EI767" s="50"/>
      <c r="EJ767" s="50"/>
      <c r="EL767" s="50"/>
    </row>
    <row r="768" spans="3:142" x14ac:dyDescent="0.15">
      <c r="C768" s="44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  <c r="CM768" s="50"/>
      <c r="CN768" s="50"/>
      <c r="CO768" s="50"/>
      <c r="CP768" s="50"/>
      <c r="CQ768" s="50"/>
      <c r="CR768" s="50"/>
      <c r="CS768" s="50"/>
      <c r="CT768" s="50"/>
      <c r="CU768" s="50"/>
      <c r="CV768" s="50"/>
      <c r="CW768" s="50"/>
      <c r="CX768" s="50"/>
      <c r="CY768" s="50"/>
      <c r="CZ768" s="50"/>
      <c r="DA768" s="50"/>
      <c r="DB768" s="50"/>
      <c r="DC768" s="50"/>
      <c r="DD768" s="50"/>
      <c r="DE768" s="50"/>
      <c r="DF768" s="50"/>
      <c r="DG768" s="50"/>
      <c r="DH768" s="50"/>
      <c r="DI768" s="50"/>
      <c r="DJ768" s="50"/>
      <c r="DK768" s="50"/>
      <c r="DL768" s="50"/>
      <c r="DM768" s="50"/>
      <c r="DN768" s="50"/>
      <c r="DO768" s="50"/>
      <c r="DP768" s="50"/>
      <c r="DQ768" s="50"/>
      <c r="DR768" s="50"/>
      <c r="DS768" s="50"/>
      <c r="DT768" s="50"/>
      <c r="DU768" s="50"/>
      <c r="DV768" s="50"/>
      <c r="DW768" s="50"/>
      <c r="DX768" s="50"/>
      <c r="DY768" s="50"/>
      <c r="DZ768" s="50"/>
      <c r="EA768" s="50"/>
      <c r="EB768" s="50"/>
      <c r="EC768" s="50"/>
      <c r="ED768" s="50"/>
      <c r="EE768" s="50"/>
      <c r="EF768" s="50"/>
      <c r="EG768" s="50"/>
      <c r="EH768" s="50"/>
      <c r="EI768" s="50"/>
      <c r="EJ768" s="50"/>
      <c r="EL768" s="50"/>
    </row>
    <row r="769" spans="3:142" x14ac:dyDescent="0.15">
      <c r="C769" s="44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  <c r="CM769" s="50"/>
      <c r="CN769" s="50"/>
      <c r="CO769" s="50"/>
      <c r="CP769" s="50"/>
      <c r="CQ769" s="50"/>
      <c r="CR769" s="50"/>
      <c r="CS769" s="50"/>
      <c r="CT769" s="50"/>
      <c r="CU769" s="50"/>
      <c r="CV769" s="50"/>
      <c r="CW769" s="50"/>
      <c r="CX769" s="50"/>
      <c r="CY769" s="50"/>
      <c r="CZ769" s="50"/>
      <c r="DA769" s="50"/>
      <c r="DB769" s="50"/>
      <c r="DC769" s="50"/>
      <c r="DD769" s="50"/>
      <c r="DE769" s="50"/>
      <c r="DF769" s="50"/>
      <c r="DG769" s="50"/>
      <c r="DH769" s="50"/>
      <c r="DI769" s="50"/>
      <c r="DJ769" s="50"/>
      <c r="DK769" s="50"/>
      <c r="DL769" s="50"/>
      <c r="DM769" s="50"/>
      <c r="DN769" s="50"/>
      <c r="DO769" s="50"/>
      <c r="DP769" s="50"/>
      <c r="DQ769" s="50"/>
      <c r="DR769" s="50"/>
      <c r="DS769" s="50"/>
      <c r="DT769" s="50"/>
      <c r="DU769" s="50"/>
      <c r="DV769" s="50"/>
      <c r="DW769" s="50"/>
      <c r="DX769" s="50"/>
      <c r="DY769" s="50"/>
      <c r="DZ769" s="50"/>
      <c r="EA769" s="50"/>
      <c r="EB769" s="50"/>
      <c r="EC769" s="50"/>
      <c r="ED769" s="50"/>
      <c r="EE769" s="50"/>
      <c r="EF769" s="50"/>
      <c r="EG769" s="50"/>
      <c r="EH769" s="50"/>
      <c r="EI769" s="50"/>
      <c r="EJ769" s="50"/>
      <c r="EL769" s="50"/>
    </row>
    <row r="770" spans="3:142" x14ac:dyDescent="0.15">
      <c r="C770" s="44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  <c r="CM770" s="50"/>
      <c r="CN770" s="50"/>
      <c r="CO770" s="50"/>
      <c r="CP770" s="50"/>
      <c r="CQ770" s="50"/>
      <c r="CR770" s="50"/>
      <c r="CS770" s="50"/>
      <c r="CT770" s="50"/>
      <c r="CU770" s="50"/>
      <c r="CV770" s="50"/>
      <c r="CW770" s="50"/>
      <c r="CX770" s="50"/>
      <c r="CY770" s="50"/>
      <c r="CZ770" s="50"/>
      <c r="DA770" s="50"/>
      <c r="DB770" s="50"/>
      <c r="DC770" s="50"/>
      <c r="DD770" s="50"/>
      <c r="DE770" s="50"/>
      <c r="DF770" s="50"/>
      <c r="DG770" s="50"/>
      <c r="DH770" s="50"/>
      <c r="DI770" s="50"/>
      <c r="DJ770" s="50"/>
      <c r="DK770" s="50"/>
      <c r="DL770" s="50"/>
      <c r="DM770" s="50"/>
      <c r="DN770" s="50"/>
      <c r="DO770" s="50"/>
      <c r="DP770" s="50"/>
      <c r="DQ770" s="50"/>
      <c r="DR770" s="50"/>
      <c r="DS770" s="50"/>
      <c r="DT770" s="50"/>
      <c r="DU770" s="50"/>
      <c r="DV770" s="50"/>
      <c r="DW770" s="50"/>
      <c r="DX770" s="50"/>
      <c r="DY770" s="50"/>
      <c r="DZ770" s="50"/>
      <c r="EA770" s="50"/>
      <c r="EB770" s="50"/>
      <c r="EC770" s="50"/>
      <c r="ED770" s="50"/>
      <c r="EE770" s="50"/>
      <c r="EF770" s="50"/>
      <c r="EG770" s="50"/>
      <c r="EH770" s="50"/>
      <c r="EI770" s="50"/>
      <c r="EJ770" s="50"/>
      <c r="EL770" s="50"/>
    </row>
    <row r="771" spans="3:142" x14ac:dyDescent="0.15">
      <c r="C771" s="44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  <c r="CM771" s="50"/>
      <c r="CN771" s="50"/>
      <c r="CO771" s="50"/>
      <c r="CP771" s="50"/>
      <c r="CQ771" s="50"/>
      <c r="CR771" s="50"/>
      <c r="CS771" s="50"/>
      <c r="CT771" s="50"/>
      <c r="CU771" s="50"/>
      <c r="CV771" s="50"/>
      <c r="CW771" s="50"/>
      <c r="CX771" s="50"/>
      <c r="CY771" s="50"/>
      <c r="CZ771" s="50"/>
      <c r="DA771" s="50"/>
      <c r="DB771" s="50"/>
      <c r="DC771" s="50"/>
      <c r="DD771" s="50"/>
      <c r="DE771" s="50"/>
      <c r="DF771" s="50"/>
      <c r="DG771" s="50"/>
      <c r="DH771" s="50"/>
      <c r="DI771" s="50"/>
      <c r="DJ771" s="50"/>
      <c r="DK771" s="50"/>
      <c r="DL771" s="50"/>
      <c r="DM771" s="50"/>
      <c r="DN771" s="50"/>
      <c r="DO771" s="50"/>
      <c r="DP771" s="50"/>
      <c r="DQ771" s="50"/>
      <c r="DR771" s="50"/>
      <c r="DS771" s="50"/>
      <c r="DT771" s="50"/>
      <c r="DU771" s="50"/>
      <c r="DV771" s="50"/>
      <c r="DW771" s="50"/>
      <c r="DX771" s="50"/>
      <c r="DY771" s="50"/>
      <c r="DZ771" s="50"/>
      <c r="EA771" s="50"/>
      <c r="EB771" s="50"/>
      <c r="EC771" s="50"/>
      <c r="ED771" s="50"/>
      <c r="EE771" s="50"/>
      <c r="EF771" s="50"/>
      <c r="EG771" s="50"/>
      <c r="EH771" s="50"/>
      <c r="EI771" s="50"/>
      <c r="EJ771" s="50"/>
      <c r="EL771" s="50"/>
    </row>
    <row r="772" spans="3:142" x14ac:dyDescent="0.15">
      <c r="C772" s="44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  <c r="CM772" s="50"/>
      <c r="CN772" s="50"/>
      <c r="CO772" s="50"/>
      <c r="CP772" s="50"/>
      <c r="CQ772" s="50"/>
      <c r="CR772" s="50"/>
      <c r="CS772" s="50"/>
      <c r="CT772" s="50"/>
      <c r="CU772" s="50"/>
      <c r="CV772" s="50"/>
      <c r="CW772" s="50"/>
      <c r="CX772" s="50"/>
      <c r="CY772" s="50"/>
      <c r="CZ772" s="50"/>
      <c r="DA772" s="50"/>
      <c r="DB772" s="50"/>
      <c r="DC772" s="50"/>
      <c r="DD772" s="50"/>
      <c r="DE772" s="50"/>
      <c r="DF772" s="50"/>
      <c r="DG772" s="50"/>
      <c r="DH772" s="50"/>
      <c r="DI772" s="50"/>
      <c r="DJ772" s="50"/>
      <c r="DK772" s="50"/>
      <c r="DL772" s="50"/>
      <c r="DM772" s="50"/>
      <c r="DN772" s="50"/>
      <c r="DO772" s="50"/>
      <c r="DP772" s="50"/>
      <c r="DQ772" s="50"/>
      <c r="DR772" s="50"/>
      <c r="DS772" s="50"/>
      <c r="DT772" s="50"/>
      <c r="DU772" s="50"/>
      <c r="DV772" s="50"/>
      <c r="DW772" s="50"/>
      <c r="DX772" s="50"/>
      <c r="DY772" s="50"/>
      <c r="DZ772" s="50"/>
      <c r="EA772" s="50"/>
      <c r="EB772" s="50"/>
      <c r="EC772" s="50"/>
      <c r="ED772" s="50"/>
      <c r="EE772" s="50"/>
      <c r="EF772" s="50"/>
      <c r="EG772" s="50"/>
      <c r="EH772" s="50"/>
      <c r="EI772" s="50"/>
      <c r="EJ772" s="50"/>
      <c r="EL772" s="50"/>
    </row>
    <row r="773" spans="3:142" x14ac:dyDescent="0.15">
      <c r="C773" s="44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  <c r="CM773" s="50"/>
      <c r="CN773" s="50"/>
      <c r="CO773" s="50"/>
      <c r="CP773" s="50"/>
      <c r="CQ773" s="50"/>
      <c r="CR773" s="50"/>
      <c r="CS773" s="50"/>
      <c r="CT773" s="50"/>
      <c r="CU773" s="50"/>
      <c r="CV773" s="50"/>
      <c r="CW773" s="50"/>
      <c r="CX773" s="50"/>
      <c r="CY773" s="50"/>
      <c r="CZ773" s="50"/>
      <c r="DA773" s="50"/>
      <c r="DB773" s="50"/>
      <c r="DC773" s="50"/>
      <c r="DD773" s="50"/>
      <c r="DE773" s="50"/>
      <c r="DF773" s="50"/>
      <c r="DG773" s="50"/>
      <c r="DH773" s="50"/>
      <c r="DI773" s="50"/>
      <c r="DJ773" s="50"/>
      <c r="DK773" s="50"/>
      <c r="DL773" s="50"/>
      <c r="DM773" s="50"/>
      <c r="DN773" s="50"/>
      <c r="DO773" s="50"/>
      <c r="DP773" s="50"/>
      <c r="DQ773" s="50"/>
      <c r="DR773" s="50"/>
      <c r="DS773" s="50"/>
      <c r="DT773" s="50"/>
      <c r="DU773" s="50"/>
      <c r="DV773" s="50"/>
      <c r="DW773" s="50"/>
      <c r="DX773" s="50"/>
      <c r="DY773" s="50"/>
      <c r="DZ773" s="50"/>
      <c r="EA773" s="50"/>
      <c r="EB773" s="50"/>
      <c r="EC773" s="50"/>
      <c r="ED773" s="50"/>
      <c r="EE773" s="50"/>
      <c r="EF773" s="50"/>
      <c r="EG773" s="50"/>
      <c r="EH773" s="50"/>
      <c r="EI773" s="50"/>
      <c r="EJ773" s="50"/>
      <c r="EL773" s="50"/>
    </row>
    <row r="774" spans="3:142" x14ac:dyDescent="0.15">
      <c r="C774" s="44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  <c r="CM774" s="50"/>
      <c r="CN774" s="50"/>
      <c r="CO774" s="50"/>
      <c r="CP774" s="50"/>
      <c r="CQ774" s="50"/>
      <c r="CR774" s="50"/>
      <c r="CS774" s="50"/>
      <c r="CT774" s="50"/>
      <c r="CU774" s="50"/>
      <c r="CV774" s="50"/>
      <c r="CW774" s="50"/>
      <c r="CX774" s="50"/>
      <c r="CY774" s="50"/>
      <c r="CZ774" s="50"/>
      <c r="DA774" s="50"/>
      <c r="DB774" s="50"/>
      <c r="DC774" s="50"/>
      <c r="DD774" s="50"/>
      <c r="DE774" s="50"/>
      <c r="DF774" s="50"/>
      <c r="DG774" s="50"/>
      <c r="DH774" s="50"/>
      <c r="DI774" s="50"/>
      <c r="DJ774" s="50"/>
      <c r="DK774" s="50"/>
      <c r="DL774" s="50"/>
      <c r="DM774" s="50"/>
      <c r="DN774" s="50"/>
      <c r="DO774" s="50"/>
      <c r="DP774" s="50"/>
      <c r="DQ774" s="50"/>
      <c r="DR774" s="50"/>
      <c r="DS774" s="50"/>
      <c r="DT774" s="50"/>
      <c r="DU774" s="50"/>
      <c r="DV774" s="50"/>
      <c r="DW774" s="50"/>
      <c r="DX774" s="50"/>
      <c r="DY774" s="50"/>
      <c r="DZ774" s="50"/>
      <c r="EA774" s="50"/>
      <c r="EB774" s="50"/>
      <c r="EC774" s="50"/>
      <c r="ED774" s="50"/>
      <c r="EE774" s="50"/>
      <c r="EF774" s="50"/>
      <c r="EG774" s="50"/>
      <c r="EH774" s="50"/>
      <c r="EI774" s="50"/>
      <c r="EJ774" s="50"/>
      <c r="EL774" s="50"/>
    </row>
    <row r="775" spans="3:142" x14ac:dyDescent="0.15">
      <c r="C775" s="44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  <c r="CM775" s="50"/>
      <c r="CN775" s="50"/>
      <c r="CO775" s="50"/>
      <c r="CP775" s="50"/>
      <c r="CQ775" s="50"/>
      <c r="CR775" s="50"/>
      <c r="CS775" s="50"/>
      <c r="CT775" s="50"/>
      <c r="CU775" s="50"/>
      <c r="CV775" s="50"/>
      <c r="CW775" s="50"/>
      <c r="CX775" s="50"/>
      <c r="CY775" s="50"/>
      <c r="CZ775" s="50"/>
      <c r="DA775" s="50"/>
      <c r="DB775" s="50"/>
      <c r="DC775" s="50"/>
      <c r="DD775" s="50"/>
      <c r="DE775" s="50"/>
      <c r="DF775" s="50"/>
      <c r="DG775" s="50"/>
      <c r="DH775" s="50"/>
      <c r="DI775" s="50"/>
      <c r="DJ775" s="50"/>
      <c r="DK775" s="50"/>
      <c r="DL775" s="50"/>
      <c r="DM775" s="50"/>
      <c r="DN775" s="50"/>
      <c r="DO775" s="50"/>
      <c r="DP775" s="50"/>
      <c r="DQ775" s="50"/>
      <c r="DR775" s="50"/>
      <c r="DS775" s="50"/>
      <c r="DT775" s="50"/>
      <c r="DU775" s="50"/>
      <c r="DV775" s="50"/>
      <c r="DW775" s="50"/>
      <c r="DX775" s="50"/>
      <c r="DY775" s="50"/>
      <c r="DZ775" s="50"/>
      <c r="EA775" s="50"/>
      <c r="EB775" s="50"/>
      <c r="EC775" s="50"/>
      <c r="ED775" s="50"/>
      <c r="EE775" s="50"/>
      <c r="EF775" s="50"/>
      <c r="EG775" s="50"/>
      <c r="EH775" s="50"/>
      <c r="EI775" s="50"/>
      <c r="EJ775" s="50"/>
      <c r="EL775" s="50"/>
    </row>
    <row r="776" spans="3:142" x14ac:dyDescent="0.15">
      <c r="C776" s="44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  <c r="CM776" s="50"/>
      <c r="CN776" s="50"/>
      <c r="CO776" s="50"/>
      <c r="CP776" s="50"/>
      <c r="CQ776" s="50"/>
      <c r="CR776" s="50"/>
      <c r="CS776" s="50"/>
      <c r="CT776" s="50"/>
      <c r="CU776" s="50"/>
      <c r="CV776" s="50"/>
      <c r="CW776" s="50"/>
      <c r="CX776" s="50"/>
      <c r="CY776" s="50"/>
      <c r="CZ776" s="50"/>
      <c r="DA776" s="50"/>
      <c r="DB776" s="50"/>
      <c r="DC776" s="50"/>
      <c r="DD776" s="50"/>
      <c r="DE776" s="50"/>
      <c r="DF776" s="50"/>
      <c r="DG776" s="50"/>
      <c r="DH776" s="50"/>
      <c r="DI776" s="50"/>
      <c r="DJ776" s="50"/>
      <c r="DK776" s="50"/>
      <c r="DL776" s="50"/>
      <c r="DM776" s="50"/>
      <c r="DN776" s="50"/>
      <c r="DO776" s="50"/>
      <c r="DP776" s="50"/>
      <c r="DQ776" s="50"/>
      <c r="DR776" s="50"/>
      <c r="DS776" s="50"/>
      <c r="DT776" s="50"/>
      <c r="DU776" s="50"/>
      <c r="DV776" s="50"/>
      <c r="DW776" s="50"/>
      <c r="DX776" s="50"/>
      <c r="DY776" s="50"/>
      <c r="DZ776" s="50"/>
      <c r="EA776" s="50"/>
      <c r="EB776" s="50"/>
      <c r="EC776" s="50"/>
      <c r="ED776" s="50"/>
      <c r="EE776" s="50"/>
      <c r="EF776" s="50"/>
      <c r="EG776" s="50"/>
      <c r="EH776" s="50"/>
      <c r="EI776" s="50"/>
      <c r="EJ776" s="50"/>
      <c r="EL776" s="50"/>
    </row>
    <row r="777" spans="3:142" x14ac:dyDescent="0.15">
      <c r="C777" s="44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  <c r="CM777" s="50"/>
      <c r="CN777" s="50"/>
      <c r="CO777" s="50"/>
      <c r="CP777" s="50"/>
      <c r="CQ777" s="50"/>
      <c r="CR777" s="50"/>
      <c r="CS777" s="50"/>
      <c r="CT777" s="50"/>
      <c r="CU777" s="50"/>
      <c r="CV777" s="50"/>
      <c r="CW777" s="50"/>
      <c r="CX777" s="50"/>
      <c r="CY777" s="50"/>
      <c r="CZ777" s="50"/>
      <c r="DA777" s="50"/>
      <c r="DB777" s="50"/>
      <c r="DC777" s="50"/>
      <c r="DD777" s="50"/>
      <c r="DE777" s="50"/>
      <c r="DF777" s="50"/>
      <c r="DG777" s="50"/>
      <c r="DH777" s="50"/>
      <c r="DI777" s="50"/>
      <c r="DJ777" s="50"/>
      <c r="DK777" s="50"/>
      <c r="DL777" s="50"/>
      <c r="DM777" s="50"/>
      <c r="DN777" s="50"/>
      <c r="DO777" s="50"/>
      <c r="DP777" s="50"/>
      <c r="DQ777" s="50"/>
      <c r="DR777" s="50"/>
      <c r="DS777" s="50"/>
      <c r="DT777" s="50"/>
      <c r="DU777" s="50"/>
      <c r="DV777" s="50"/>
      <c r="DW777" s="50"/>
      <c r="DX777" s="50"/>
      <c r="DY777" s="50"/>
      <c r="DZ777" s="50"/>
      <c r="EA777" s="50"/>
      <c r="EB777" s="50"/>
      <c r="EC777" s="50"/>
      <c r="ED777" s="50"/>
      <c r="EE777" s="50"/>
      <c r="EF777" s="50"/>
      <c r="EG777" s="50"/>
      <c r="EH777" s="50"/>
      <c r="EI777" s="50"/>
      <c r="EJ777" s="50"/>
      <c r="EL777" s="50"/>
    </row>
    <row r="778" spans="3:142" x14ac:dyDescent="0.15">
      <c r="C778" s="44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0"/>
      <c r="DA778" s="50"/>
      <c r="DB778" s="50"/>
      <c r="DC778" s="50"/>
      <c r="DD778" s="50"/>
      <c r="DE778" s="50"/>
      <c r="DF778" s="50"/>
      <c r="DG778" s="50"/>
      <c r="DH778" s="50"/>
      <c r="DI778" s="50"/>
      <c r="DJ778" s="50"/>
      <c r="DK778" s="50"/>
      <c r="DL778" s="50"/>
      <c r="DM778" s="50"/>
      <c r="DN778" s="50"/>
      <c r="DO778" s="50"/>
      <c r="DP778" s="50"/>
      <c r="DQ778" s="50"/>
      <c r="DR778" s="50"/>
      <c r="DS778" s="50"/>
      <c r="DT778" s="50"/>
      <c r="DU778" s="50"/>
      <c r="DV778" s="50"/>
      <c r="DW778" s="50"/>
      <c r="DX778" s="50"/>
      <c r="DY778" s="50"/>
      <c r="DZ778" s="50"/>
      <c r="EA778" s="50"/>
      <c r="EB778" s="50"/>
      <c r="EC778" s="50"/>
      <c r="ED778" s="50"/>
      <c r="EE778" s="50"/>
      <c r="EF778" s="50"/>
      <c r="EG778" s="50"/>
      <c r="EH778" s="50"/>
      <c r="EI778" s="50"/>
      <c r="EJ778" s="50"/>
      <c r="EL778" s="50"/>
    </row>
    <row r="779" spans="3:142" x14ac:dyDescent="0.15">
      <c r="C779" s="44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  <c r="CM779" s="50"/>
      <c r="CN779" s="50"/>
      <c r="CO779" s="50"/>
      <c r="CP779" s="50"/>
      <c r="CQ779" s="50"/>
      <c r="CR779" s="50"/>
      <c r="CS779" s="50"/>
      <c r="CT779" s="50"/>
      <c r="CU779" s="50"/>
      <c r="CV779" s="50"/>
      <c r="CW779" s="50"/>
      <c r="CX779" s="50"/>
      <c r="CY779" s="50"/>
      <c r="CZ779" s="50"/>
      <c r="DA779" s="50"/>
      <c r="DB779" s="50"/>
      <c r="DC779" s="50"/>
      <c r="DD779" s="50"/>
      <c r="DE779" s="50"/>
      <c r="DF779" s="50"/>
      <c r="DG779" s="50"/>
      <c r="DH779" s="50"/>
      <c r="DI779" s="50"/>
      <c r="DJ779" s="50"/>
      <c r="DK779" s="50"/>
      <c r="DL779" s="50"/>
      <c r="DM779" s="50"/>
      <c r="DN779" s="50"/>
      <c r="DO779" s="50"/>
      <c r="DP779" s="50"/>
      <c r="DQ779" s="50"/>
      <c r="DR779" s="50"/>
      <c r="DS779" s="50"/>
      <c r="DT779" s="50"/>
      <c r="DU779" s="50"/>
      <c r="DV779" s="50"/>
      <c r="DW779" s="50"/>
      <c r="DX779" s="50"/>
      <c r="DY779" s="50"/>
      <c r="DZ779" s="50"/>
      <c r="EA779" s="50"/>
      <c r="EB779" s="50"/>
      <c r="EC779" s="50"/>
      <c r="ED779" s="50"/>
      <c r="EE779" s="50"/>
      <c r="EF779" s="50"/>
      <c r="EG779" s="50"/>
      <c r="EH779" s="50"/>
      <c r="EI779" s="50"/>
      <c r="EJ779" s="50"/>
      <c r="EL779" s="50"/>
    </row>
    <row r="780" spans="3:142" x14ac:dyDescent="0.15">
      <c r="C780" s="44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  <c r="CM780" s="50"/>
      <c r="CN780" s="50"/>
      <c r="CO780" s="50"/>
      <c r="CP780" s="50"/>
      <c r="CQ780" s="50"/>
      <c r="CR780" s="50"/>
      <c r="CS780" s="50"/>
      <c r="CT780" s="50"/>
      <c r="CU780" s="50"/>
      <c r="CV780" s="50"/>
      <c r="CW780" s="50"/>
      <c r="CX780" s="50"/>
      <c r="CY780" s="50"/>
      <c r="CZ780" s="50"/>
      <c r="DA780" s="50"/>
      <c r="DB780" s="50"/>
      <c r="DC780" s="50"/>
      <c r="DD780" s="50"/>
      <c r="DE780" s="50"/>
      <c r="DF780" s="50"/>
      <c r="DG780" s="50"/>
      <c r="DH780" s="50"/>
      <c r="DI780" s="50"/>
      <c r="DJ780" s="50"/>
      <c r="DK780" s="50"/>
      <c r="DL780" s="50"/>
      <c r="DM780" s="50"/>
      <c r="DN780" s="50"/>
      <c r="DO780" s="50"/>
      <c r="DP780" s="50"/>
      <c r="DQ780" s="50"/>
      <c r="DR780" s="50"/>
      <c r="DS780" s="50"/>
      <c r="DT780" s="50"/>
      <c r="DU780" s="50"/>
      <c r="DV780" s="50"/>
      <c r="DW780" s="50"/>
      <c r="DX780" s="50"/>
      <c r="DY780" s="50"/>
      <c r="DZ780" s="50"/>
      <c r="EA780" s="50"/>
      <c r="EB780" s="50"/>
      <c r="EC780" s="50"/>
      <c r="ED780" s="50"/>
      <c r="EE780" s="50"/>
      <c r="EF780" s="50"/>
      <c r="EG780" s="50"/>
      <c r="EH780" s="50"/>
      <c r="EI780" s="50"/>
      <c r="EJ780" s="50"/>
      <c r="EL780" s="50"/>
    </row>
    <row r="781" spans="3:142" x14ac:dyDescent="0.15">
      <c r="C781" s="44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  <c r="CJ781" s="50"/>
      <c r="CK781" s="50"/>
      <c r="CL781" s="50"/>
      <c r="CM781" s="50"/>
      <c r="CN781" s="50"/>
      <c r="CO781" s="50"/>
      <c r="CP781" s="50"/>
      <c r="CQ781" s="50"/>
      <c r="CR781" s="50"/>
      <c r="CS781" s="50"/>
      <c r="CT781" s="50"/>
      <c r="CU781" s="50"/>
      <c r="CV781" s="50"/>
      <c r="CW781" s="50"/>
      <c r="CX781" s="50"/>
      <c r="CY781" s="50"/>
      <c r="CZ781" s="50"/>
      <c r="DA781" s="50"/>
      <c r="DB781" s="50"/>
      <c r="DC781" s="50"/>
      <c r="DD781" s="50"/>
      <c r="DE781" s="50"/>
      <c r="DF781" s="50"/>
      <c r="DG781" s="50"/>
      <c r="DH781" s="50"/>
      <c r="DI781" s="50"/>
      <c r="DJ781" s="50"/>
      <c r="DK781" s="50"/>
      <c r="DL781" s="50"/>
      <c r="DM781" s="50"/>
      <c r="DN781" s="50"/>
      <c r="DO781" s="50"/>
      <c r="DP781" s="50"/>
      <c r="DQ781" s="50"/>
      <c r="DR781" s="50"/>
      <c r="DS781" s="50"/>
      <c r="DT781" s="50"/>
      <c r="DU781" s="50"/>
      <c r="DV781" s="50"/>
      <c r="DW781" s="50"/>
      <c r="DX781" s="50"/>
      <c r="DY781" s="50"/>
      <c r="DZ781" s="50"/>
      <c r="EA781" s="50"/>
      <c r="EB781" s="50"/>
      <c r="EC781" s="50"/>
      <c r="ED781" s="50"/>
      <c r="EE781" s="50"/>
      <c r="EF781" s="50"/>
      <c r="EG781" s="50"/>
      <c r="EH781" s="50"/>
      <c r="EI781" s="50"/>
      <c r="EJ781" s="50"/>
      <c r="EL781" s="50"/>
    </row>
    <row r="782" spans="3:142" x14ac:dyDescent="0.15">
      <c r="C782" s="44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  <c r="CJ782" s="50"/>
      <c r="CK782" s="50"/>
      <c r="CL782" s="50"/>
      <c r="CM782" s="50"/>
      <c r="CN782" s="50"/>
      <c r="CO782" s="50"/>
      <c r="CP782" s="50"/>
      <c r="CQ782" s="50"/>
      <c r="CR782" s="50"/>
      <c r="CS782" s="50"/>
      <c r="CT782" s="50"/>
      <c r="CU782" s="50"/>
      <c r="CV782" s="50"/>
      <c r="CW782" s="50"/>
      <c r="CX782" s="50"/>
      <c r="CY782" s="50"/>
      <c r="CZ782" s="50"/>
      <c r="DA782" s="50"/>
      <c r="DB782" s="50"/>
      <c r="DC782" s="50"/>
      <c r="DD782" s="50"/>
      <c r="DE782" s="50"/>
      <c r="DF782" s="50"/>
      <c r="DG782" s="50"/>
      <c r="DH782" s="50"/>
      <c r="DI782" s="50"/>
      <c r="DJ782" s="50"/>
      <c r="DK782" s="50"/>
      <c r="DL782" s="50"/>
      <c r="DM782" s="50"/>
      <c r="DN782" s="50"/>
      <c r="DO782" s="50"/>
      <c r="DP782" s="50"/>
      <c r="DQ782" s="50"/>
      <c r="DR782" s="50"/>
      <c r="DS782" s="50"/>
      <c r="DT782" s="50"/>
      <c r="DU782" s="50"/>
      <c r="DV782" s="50"/>
      <c r="DW782" s="50"/>
      <c r="DX782" s="50"/>
      <c r="DY782" s="50"/>
      <c r="DZ782" s="50"/>
      <c r="EA782" s="50"/>
      <c r="EB782" s="50"/>
      <c r="EC782" s="50"/>
      <c r="ED782" s="50"/>
      <c r="EE782" s="50"/>
      <c r="EF782" s="50"/>
      <c r="EG782" s="50"/>
      <c r="EH782" s="50"/>
      <c r="EI782" s="50"/>
      <c r="EJ782" s="50"/>
      <c r="EL782" s="50"/>
    </row>
    <row r="783" spans="3:142" x14ac:dyDescent="0.15">
      <c r="C783" s="44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  <c r="CM783" s="50"/>
      <c r="CN783" s="50"/>
      <c r="CO783" s="50"/>
      <c r="CP783" s="50"/>
      <c r="CQ783" s="50"/>
      <c r="CR783" s="50"/>
      <c r="CS783" s="50"/>
      <c r="CT783" s="50"/>
      <c r="CU783" s="50"/>
      <c r="CV783" s="50"/>
      <c r="CW783" s="50"/>
      <c r="CX783" s="50"/>
      <c r="CY783" s="50"/>
      <c r="CZ783" s="50"/>
      <c r="DA783" s="50"/>
      <c r="DB783" s="50"/>
      <c r="DC783" s="50"/>
      <c r="DD783" s="50"/>
      <c r="DE783" s="50"/>
      <c r="DF783" s="50"/>
      <c r="DG783" s="50"/>
      <c r="DH783" s="50"/>
      <c r="DI783" s="50"/>
      <c r="DJ783" s="50"/>
      <c r="DK783" s="50"/>
      <c r="DL783" s="50"/>
      <c r="DM783" s="50"/>
      <c r="DN783" s="50"/>
      <c r="DO783" s="50"/>
      <c r="DP783" s="50"/>
      <c r="DQ783" s="50"/>
      <c r="DR783" s="50"/>
      <c r="DS783" s="50"/>
      <c r="DT783" s="50"/>
      <c r="DU783" s="50"/>
      <c r="DV783" s="50"/>
      <c r="DW783" s="50"/>
      <c r="DX783" s="50"/>
      <c r="DY783" s="50"/>
      <c r="DZ783" s="50"/>
      <c r="EA783" s="50"/>
      <c r="EB783" s="50"/>
      <c r="EC783" s="50"/>
      <c r="ED783" s="50"/>
      <c r="EE783" s="50"/>
      <c r="EF783" s="50"/>
      <c r="EG783" s="50"/>
      <c r="EH783" s="50"/>
      <c r="EI783" s="50"/>
      <c r="EJ783" s="50"/>
      <c r="EL783" s="50"/>
    </row>
    <row r="784" spans="3:142" x14ac:dyDescent="0.15">
      <c r="C784" s="44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  <c r="CM784" s="50"/>
      <c r="CN784" s="50"/>
      <c r="CO784" s="50"/>
      <c r="CP784" s="50"/>
      <c r="CQ784" s="50"/>
      <c r="CR784" s="50"/>
      <c r="CS784" s="50"/>
      <c r="CT784" s="50"/>
      <c r="CU784" s="50"/>
      <c r="CV784" s="50"/>
      <c r="CW784" s="50"/>
      <c r="CX784" s="50"/>
      <c r="CY784" s="50"/>
      <c r="CZ784" s="50"/>
      <c r="DA784" s="50"/>
      <c r="DB784" s="50"/>
      <c r="DC784" s="50"/>
      <c r="DD784" s="50"/>
      <c r="DE784" s="50"/>
      <c r="DF784" s="50"/>
      <c r="DG784" s="50"/>
      <c r="DH784" s="50"/>
      <c r="DI784" s="50"/>
      <c r="DJ784" s="50"/>
      <c r="DK784" s="50"/>
      <c r="DL784" s="50"/>
      <c r="DM784" s="50"/>
      <c r="DN784" s="50"/>
      <c r="DO784" s="50"/>
      <c r="DP784" s="50"/>
      <c r="DQ784" s="50"/>
      <c r="DR784" s="50"/>
      <c r="DS784" s="50"/>
      <c r="DT784" s="50"/>
      <c r="DU784" s="50"/>
      <c r="DV784" s="50"/>
      <c r="DW784" s="50"/>
      <c r="DX784" s="50"/>
      <c r="DY784" s="50"/>
      <c r="DZ784" s="50"/>
      <c r="EA784" s="50"/>
      <c r="EB784" s="50"/>
      <c r="EC784" s="50"/>
      <c r="ED784" s="50"/>
      <c r="EE784" s="50"/>
      <c r="EF784" s="50"/>
      <c r="EG784" s="50"/>
      <c r="EH784" s="50"/>
      <c r="EI784" s="50"/>
      <c r="EJ784" s="50"/>
      <c r="EL784" s="50"/>
    </row>
    <row r="785" spans="3:142" x14ac:dyDescent="0.15">
      <c r="C785" s="44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  <c r="CJ785" s="50"/>
      <c r="CK785" s="50"/>
      <c r="CL785" s="50"/>
      <c r="CM785" s="50"/>
      <c r="CN785" s="50"/>
      <c r="CO785" s="50"/>
      <c r="CP785" s="50"/>
      <c r="CQ785" s="50"/>
      <c r="CR785" s="50"/>
      <c r="CS785" s="50"/>
      <c r="CT785" s="50"/>
      <c r="CU785" s="50"/>
      <c r="CV785" s="50"/>
      <c r="CW785" s="50"/>
      <c r="CX785" s="50"/>
      <c r="CY785" s="50"/>
      <c r="CZ785" s="50"/>
      <c r="DA785" s="50"/>
      <c r="DB785" s="50"/>
      <c r="DC785" s="50"/>
      <c r="DD785" s="50"/>
      <c r="DE785" s="50"/>
      <c r="DF785" s="50"/>
      <c r="DG785" s="50"/>
      <c r="DH785" s="50"/>
      <c r="DI785" s="50"/>
      <c r="DJ785" s="50"/>
      <c r="DK785" s="50"/>
      <c r="DL785" s="50"/>
      <c r="DM785" s="50"/>
      <c r="DN785" s="50"/>
      <c r="DO785" s="50"/>
      <c r="DP785" s="50"/>
      <c r="DQ785" s="50"/>
      <c r="DR785" s="50"/>
      <c r="DS785" s="50"/>
      <c r="DT785" s="50"/>
      <c r="DU785" s="50"/>
      <c r="DV785" s="50"/>
      <c r="DW785" s="50"/>
      <c r="DX785" s="50"/>
      <c r="DY785" s="50"/>
      <c r="DZ785" s="50"/>
      <c r="EA785" s="50"/>
      <c r="EB785" s="50"/>
      <c r="EC785" s="50"/>
      <c r="ED785" s="50"/>
      <c r="EE785" s="50"/>
      <c r="EF785" s="50"/>
      <c r="EG785" s="50"/>
      <c r="EH785" s="50"/>
      <c r="EI785" s="50"/>
      <c r="EJ785" s="50"/>
      <c r="EL785" s="50"/>
    </row>
    <row r="786" spans="3:142" x14ac:dyDescent="0.15">
      <c r="C786" s="44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  <c r="CJ786" s="50"/>
      <c r="CK786" s="50"/>
      <c r="CL786" s="50"/>
      <c r="CM786" s="50"/>
      <c r="CN786" s="50"/>
      <c r="CO786" s="50"/>
      <c r="CP786" s="50"/>
      <c r="CQ786" s="50"/>
      <c r="CR786" s="50"/>
      <c r="CS786" s="50"/>
      <c r="CT786" s="50"/>
      <c r="CU786" s="50"/>
      <c r="CV786" s="50"/>
      <c r="CW786" s="50"/>
      <c r="CX786" s="50"/>
      <c r="CY786" s="50"/>
      <c r="CZ786" s="50"/>
      <c r="DA786" s="50"/>
      <c r="DB786" s="50"/>
      <c r="DC786" s="50"/>
      <c r="DD786" s="50"/>
      <c r="DE786" s="50"/>
      <c r="DF786" s="50"/>
      <c r="DG786" s="50"/>
      <c r="DH786" s="50"/>
      <c r="DI786" s="50"/>
      <c r="DJ786" s="50"/>
      <c r="DK786" s="50"/>
      <c r="DL786" s="50"/>
      <c r="DM786" s="50"/>
      <c r="DN786" s="50"/>
      <c r="DO786" s="50"/>
      <c r="DP786" s="50"/>
      <c r="DQ786" s="50"/>
      <c r="DR786" s="50"/>
      <c r="DS786" s="50"/>
      <c r="DT786" s="50"/>
      <c r="DU786" s="50"/>
      <c r="DV786" s="50"/>
      <c r="DW786" s="50"/>
      <c r="DX786" s="50"/>
      <c r="DY786" s="50"/>
      <c r="DZ786" s="50"/>
      <c r="EA786" s="50"/>
      <c r="EB786" s="50"/>
      <c r="EC786" s="50"/>
      <c r="ED786" s="50"/>
      <c r="EE786" s="50"/>
      <c r="EF786" s="50"/>
      <c r="EG786" s="50"/>
      <c r="EH786" s="50"/>
      <c r="EI786" s="50"/>
      <c r="EJ786" s="50"/>
      <c r="EL786" s="50"/>
    </row>
    <row r="787" spans="3:142" x14ac:dyDescent="0.15">
      <c r="C787" s="44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  <c r="CJ787" s="50"/>
      <c r="CK787" s="50"/>
      <c r="CL787" s="50"/>
      <c r="CM787" s="50"/>
      <c r="CN787" s="50"/>
      <c r="CO787" s="50"/>
      <c r="CP787" s="50"/>
      <c r="CQ787" s="50"/>
      <c r="CR787" s="50"/>
      <c r="CS787" s="50"/>
      <c r="CT787" s="50"/>
      <c r="CU787" s="50"/>
      <c r="CV787" s="50"/>
      <c r="CW787" s="50"/>
      <c r="CX787" s="50"/>
      <c r="CY787" s="50"/>
      <c r="CZ787" s="50"/>
      <c r="DA787" s="50"/>
      <c r="DB787" s="50"/>
      <c r="DC787" s="50"/>
      <c r="DD787" s="50"/>
      <c r="DE787" s="50"/>
      <c r="DF787" s="50"/>
      <c r="DG787" s="50"/>
      <c r="DH787" s="50"/>
      <c r="DI787" s="50"/>
      <c r="DJ787" s="50"/>
      <c r="DK787" s="50"/>
      <c r="DL787" s="50"/>
      <c r="DM787" s="50"/>
      <c r="DN787" s="50"/>
      <c r="DO787" s="50"/>
      <c r="DP787" s="50"/>
      <c r="DQ787" s="50"/>
      <c r="DR787" s="50"/>
      <c r="DS787" s="50"/>
      <c r="DT787" s="50"/>
      <c r="DU787" s="50"/>
      <c r="DV787" s="50"/>
      <c r="DW787" s="50"/>
      <c r="DX787" s="50"/>
      <c r="DY787" s="50"/>
      <c r="DZ787" s="50"/>
      <c r="EA787" s="50"/>
      <c r="EB787" s="50"/>
      <c r="EC787" s="50"/>
      <c r="ED787" s="50"/>
      <c r="EE787" s="50"/>
      <c r="EF787" s="50"/>
      <c r="EG787" s="50"/>
      <c r="EH787" s="50"/>
      <c r="EI787" s="50"/>
      <c r="EJ787" s="50"/>
      <c r="EL787" s="50"/>
    </row>
    <row r="788" spans="3:142" x14ac:dyDescent="0.15">
      <c r="C788" s="44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0"/>
      <c r="DA788" s="50"/>
      <c r="DB788" s="50"/>
      <c r="DC788" s="50"/>
      <c r="DD788" s="50"/>
      <c r="DE788" s="50"/>
      <c r="DF788" s="50"/>
      <c r="DG788" s="50"/>
      <c r="DH788" s="50"/>
      <c r="DI788" s="50"/>
      <c r="DJ788" s="50"/>
      <c r="DK788" s="50"/>
      <c r="DL788" s="50"/>
      <c r="DM788" s="50"/>
      <c r="DN788" s="50"/>
      <c r="DO788" s="50"/>
      <c r="DP788" s="50"/>
      <c r="DQ788" s="50"/>
      <c r="DR788" s="50"/>
      <c r="DS788" s="50"/>
      <c r="DT788" s="50"/>
      <c r="DU788" s="50"/>
      <c r="DV788" s="50"/>
      <c r="DW788" s="50"/>
      <c r="DX788" s="50"/>
      <c r="DY788" s="50"/>
      <c r="DZ788" s="50"/>
      <c r="EA788" s="50"/>
      <c r="EB788" s="50"/>
      <c r="EC788" s="50"/>
      <c r="ED788" s="50"/>
      <c r="EE788" s="50"/>
      <c r="EF788" s="50"/>
      <c r="EG788" s="50"/>
      <c r="EH788" s="50"/>
      <c r="EI788" s="50"/>
      <c r="EJ788" s="50"/>
      <c r="EL788" s="50"/>
    </row>
    <row r="789" spans="3:142" x14ac:dyDescent="0.15">
      <c r="C789" s="44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  <c r="CJ789" s="50"/>
      <c r="CK789" s="50"/>
      <c r="CL789" s="50"/>
      <c r="CM789" s="50"/>
      <c r="CN789" s="50"/>
      <c r="CO789" s="50"/>
      <c r="CP789" s="50"/>
      <c r="CQ789" s="50"/>
      <c r="CR789" s="50"/>
      <c r="CS789" s="50"/>
      <c r="CT789" s="50"/>
      <c r="CU789" s="50"/>
      <c r="CV789" s="50"/>
      <c r="CW789" s="50"/>
      <c r="CX789" s="50"/>
      <c r="CY789" s="50"/>
      <c r="CZ789" s="50"/>
      <c r="DA789" s="50"/>
      <c r="DB789" s="50"/>
      <c r="DC789" s="50"/>
      <c r="DD789" s="50"/>
      <c r="DE789" s="50"/>
      <c r="DF789" s="50"/>
      <c r="DG789" s="50"/>
      <c r="DH789" s="50"/>
      <c r="DI789" s="50"/>
      <c r="DJ789" s="50"/>
      <c r="DK789" s="50"/>
      <c r="DL789" s="50"/>
      <c r="DM789" s="50"/>
      <c r="DN789" s="50"/>
      <c r="DO789" s="50"/>
      <c r="DP789" s="50"/>
      <c r="DQ789" s="50"/>
      <c r="DR789" s="50"/>
      <c r="DS789" s="50"/>
      <c r="DT789" s="50"/>
      <c r="DU789" s="50"/>
      <c r="DV789" s="50"/>
      <c r="DW789" s="50"/>
      <c r="DX789" s="50"/>
      <c r="DY789" s="50"/>
      <c r="DZ789" s="50"/>
      <c r="EA789" s="50"/>
      <c r="EB789" s="50"/>
      <c r="EC789" s="50"/>
      <c r="ED789" s="50"/>
      <c r="EE789" s="50"/>
      <c r="EF789" s="50"/>
      <c r="EG789" s="50"/>
      <c r="EH789" s="50"/>
      <c r="EI789" s="50"/>
      <c r="EJ789" s="50"/>
      <c r="EL789" s="50"/>
    </row>
    <row r="790" spans="3:142" x14ac:dyDescent="0.15">
      <c r="C790" s="44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  <c r="CJ790" s="50"/>
      <c r="CK790" s="50"/>
      <c r="CL790" s="50"/>
      <c r="CM790" s="50"/>
      <c r="CN790" s="50"/>
      <c r="CO790" s="50"/>
      <c r="CP790" s="50"/>
      <c r="CQ790" s="50"/>
      <c r="CR790" s="50"/>
      <c r="CS790" s="50"/>
      <c r="CT790" s="50"/>
      <c r="CU790" s="50"/>
      <c r="CV790" s="50"/>
      <c r="CW790" s="50"/>
      <c r="CX790" s="50"/>
      <c r="CY790" s="50"/>
      <c r="CZ790" s="50"/>
      <c r="DA790" s="50"/>
      <c r="DB790" s="50"/>
      <c r="DC790" s="50"/>
      <c r="DD790" s="50"/>
      <c r="DE790" s="50"/>
      <c r="DF790" s="50"/>
      <c r="DG790" s="50"/>
      <c r="DH790" s="50"/>
      <c r="DI790" s="50"/>
      <c r="DJ790" s="50"/>
      <c r="DK790" s="50"/>
      <c r="DL790" s="50"/>
      <c r="DM790" s="50"/>
      <c r="DN790" s="50"/>
      <c r="DO790" s="50"/>
      <c r="DP790" s="50"/>
      <c r="DQ790" s="50"/>
      <c r="DR790" s="50"/>
      <c r="DS790" s="50"/>
      <c r="DT790" s="50"/>
      <c r="DU790" s="50"/>
      <c r="DV790" s="50"/>
      <c r="DW790" s="50"/>
      <c r="DX790" s="50"/>
      <c r="DY790" s="50"/>
      <c r="DZ790" s="50"/>
      <c r="EA790" s="50"/>
      <c r="EB790" s="50"/>
      <c r="EC790" s="50"/>
      <c r="ED790" s="50"/>
      <c r="EE790" s="50"/>
      <c r="EF790" s="50"/>
      <c r="EG790" s="50"/>
      <c r="EH790" s="50"/>
      <c r="EI790" s="50"/>
      <c r="EJ790" s="50"/>
      <c r="EL790" s="50"/>
    </row>
    <row r="791" spans="3:142" x14ac:dyDescent="0.15">
      <c r="C791" s="44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  <c r="CM791" s="50"/>
      <c r="CN791" s="50"/>
      <c r="CO791" s="50"/>
      <c r="CP791" s="50"/>
      <c r="CQ791" s="50"/>
      <c r="CR791" s="50"/>
      <c r="CS791" s="50"/>
      <c r="CT791" s="50"/>
      <c r="CU791" s="50"/>
      <c r="CV791" s="50"/>
      <c r="CW791" s="50"/>
      <c r="CX791" s="50"/>
      <c r="CY791" s="50"/>
      <c r="CZ791" s="50"/>
      <c r="DA791" s="50"/>
      <c r="DB791" s="50"/>
      <c r="DC791" s="50"/>
      <c r="DD791" s="50"/>
      <c r="DE791" s="50"/>
      <c r="DF791" s="50"/>
      <c r="DG791" s="50"/>
      <c r="DH791" s="50"/>
      <c r="DI791" s="50"/>
      <c r="DJ791" s="50"/>
      <c r="DK791" s="50"/>
      <c r="DL791" s="50"/>
      <c r="DM791" s="50"/>
      <c r="DN791" s="50"/>
      <c r="DO791" s="50"/>
      <c r="DP791" s="50"/>
      <c r="DQ791" s="50"/>
      <c r="DR791" s="50"/>
      <c r="DS791" s="50"/>
      <c r="DT791" s="50"/>
      <c r="DU791" s="50"/>
      <c r="DV791" s="50"/>
      <c r="DW791" s="50"/>
      <c r="DX791" s="50"/>
      <c r="DY791" s="50"/>
      <c r="DZ791" s="50"/>
      <c r="EA791" s="50"/>
      <c r="EB791" s="50"/>
      <c r="EC791" s="50"/>
      <c r="ED791" s="50"/>
      <c r="EE791" s="50"/>
      <c r="EF791" s="50"/>
      <c r="EG791" s="50"/>
      <c r="EH791" s="50"/>
      <c r="EI791" s="50"/>
      <c r="EJ791" s="50"/>
      <c r="EL791" s="50"/>
    </row>
    <row r="792" spans="3:142" x14ac:dyDescent="0.15">
      <c r="C792" s="44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  <c r="CJ792" s="50"/>
      <c r="CK792" s="50"/>
      <c r="CL792" s="50"/>
      <c r="CM792" s="50"/>
      <c r="CN792" s="50"/>
      <c r="CO792" s="50"/>
      <c r="CP792" s="50"/>
      <c r="CQ792" s="50"/>
      <c r="CR792" s="50"/>
      <c r="CS792" s="50"/>
      <c r="CT792" s="50"/>
      <c r="CU792" s="50"/>
      <c r="CV792" s="50"/>
      <c r="CW792" s="50"/>
      <c r="CX792" s="50"/>
      <c r="CY792" s="50"/>
      <c r="CZ792" s="50"/>
      <c r="DA792" s="50"/>
      <c r="DB792" s="50"/>
      <c r="DC792" s="50"/>
      <c r="DD792" s="50"/>
      <c r="DE792" s="50"/>
      <c r="DF792" s="50"/>
      <c r="DG792" s="50"/>
      <c r="DH792" s="50"/>
      <c r="DI792" s="50"/>
      <c r="DJ792" s="50"/>
      <c r="DK792" s="50"/>
      <c r="DL792" s="50"/>
      <c r="DM792" s="50"/>
      <c r="DN792" s="50"/>
      <c r="DO792" s="50"/>
      <c r="DP792" s="50"/>
      <c r="DQ792" s="50"/>
      <c r="DR792" s="50"/>
      <c r="DS792" s="50"/>
      <c r="DT792" s="50"/>
      <c r="DU792" s="50"/>
      <c r="DV792" s="50"/>
      <c r="DW792" s="50"/>
      <c r="DX792" s="50"/>
      <c r="DY792" s="50"/>
      <c r="DZ792" s="50"/>
      <c r="EA792" s="50"/>
      <c r="EB792" s="50"/>
      <c r="EC792" s="50"/>
      <c r="ED792" s="50"/>
      <c r="EE792" s="50"/>
      <c r="EF792" s="50"/>
      <c r="EG792" s="50"/>
      <c r="EH792" s="50"/>
      <c r="EI792" s="50"/>
      <c r="EJ792" s="50"/>
      <c r="EL792" s="50"/>
    </row>
    <row r="793" spans="3:142" x14ac:dyDescent="0.15">
      <c r="C793" s="44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  <c r="CM793" s="50"/>
      <c r="CN793" s="50"/>
      <c r="CO793" s="50"/>
      <c r="CP793" s="50"/>
      <c r="CQ793" s="50"/>
      <c r="CR793" s="50"/>
      <c r="CS793" s="50"/>
      <c r="CT793" s="50"/>
      <c r="CU793" s="50"/>
      <c r="CV793" s="50"/>
      <c r="CW793" s="50"/>
      <c r="CX793" s="50"/>
      <c r="CY793" s="50"/>
      <c r="CZ793" s="50"/>
      <c r="DA793" s="50"/>
      <c r="DB793" s="50"/>
      <c r="DC793" s="50"/>
      <c r="DD793" s="50"/>
      <c r="DE793" s="50"/>
      <c r="DF793" s="50"/>
      <c r="DG793" s="50"/>
      <c r="DH793" s="50"/>
      <c r="DI793" s="50"/>
      <c r="DJ793" s="50"/>
      <c r="DK793" s="50"/>
      <c r="DL793" s="50"/>
      <c r="DM793" s="50"/>
      <c r="DN793" s="50"/>
      <c r="DO793" s="50"/>
      <c r="DP793" s="50"/>
      <c r="DQ793" s="50"/>
      <c r="DR793" s="50"/>
      <c r="DS793" s="50"/>
      <c r="DT793" s="50"/>
      <c r="DU793" s="50"/>
      <c r="DV793" s="50"/>
      <c r="DW793" s="50"/>
      <c r="DX793" s="50"/>
      <c r="DY793" s="50"/>
      <c r="DZ793" s="50"/>
      <c r="EA793" s="50"/>
      <c r="EB793" s="50"/>
      <c r="EC793" s="50"/>
      <c r="ED793" s="50"/>
      <c r="EE793" s="50"/>
      <c r="EF793" s="50"/>
      <c r="EG793" s="50"/>
      <c r="EH793" s="50"/>
      <c r="EI793" s="50"/>
      <c r="EJ793" s="50"/>
      <c r="EL793" s="50"/>
    </row>
    <row r="794" spans="3:142" x14ac:dyDescent="0.15">
      <c r="C794" s="44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  <c r="CJ794" s="50"/>
      <c r="CK794" s="50"/>
      <c r="CL794" s="50"/>
      <c r="CM794" s="50"/>
      <c r="CN794" s="50"/>
      <c r="CO794" s="50"/>
      <c r="CP794" s="50"/>
      <c r="CQ794" s="50"/>
      <c r="CR794" s="50"/>
      <c r="CS794" s="50"/>
      <c r="CT794" s="50"/>
      <c r="CU794" s="50"/>
      <c r="CV794" s="50"/>
      <c r="CW794" s="50"/>
      <c r="CX794" s="50"/>
      <c r="CY794" s="50"/>
      <c r="CZ794" s="50"/>
      <c r="DA794" s="50"/>
      <c r="DB794" s="50"/>
      <c r="DC794" s="50"/>
      <c r="DD794" s="50"/>
      <c r="DE794" s="50"/>
      <c r="DF794" s="50"/>
      <c r="DG794" s="50"/>
      <c r="DH794" s="50"/>
      <c r="DI794" s="50"/>
      <c r="DJ794" s="50"/>
      <c r="DK794" s="50"/>
      <c r="DL794" s="50"/>
      <c r="DM794" s="50"/>
      <c r="DN794" s="50"/>
      <c r="DO794" s="50"/>
      <c r="DP794" s="50"/>
      <c r="DQ794" s="50"/>
      <c r="DR794" s="50"/>
      <c r="DS794" s="50"/>
      <c r="DT794" s="50"/>
      <c r="DU794" s="50"/>
      <c r="DV794" s="50"/>
      <c r="DW794" s="50"/>
      <c r="DX794" s="50"/>
      <c r="DY794" s="50"/>
      <c r="DZ794" s="50"/>
      <c r="EA794" s="50"/>
      <c r="EB794" s="50"/>
      <c r="EC794" s="50"/>
      <c r="ED794" s="50"/>
      <c r="EE794" s="50"/>
      <c r="EF794" s="50"/>
      <c r="EG794" s="50"/>
      <c r="EH794" s="50"/>
      <c r="EI794" s="50"/>
      <c r="EJ794" s="50"/>
      <c r="EL794" s="50"/>
    </row>
    <row r="795" spans="3:142" x14ac:dyDescent="0.15">
      <c r="C795" s="44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  <c r="CJ795" s="50"/>
      <c r="CK795" s="50"/>
      <c r="CL795" s="50"/>
      <c r="CM795" s="50"/>
      <c r="CN795" s="50"/>
      <c r="CO795" s="50"/>
      <c r="CP795" s="50"/>
      <c r="CQ795" s="50"/>
      <c r="CR795" s="50"/>
      <c r="CS795" s="50"/>
      <c r="CT795" s="50"/>
      <c r="CU795" s="50"/>
      <c r="CV795" s="50"/>
      <c r="CW795" s="50"/>
      <c r="CX795" s="50"/>
      <c r="CY795" s="50"/>
      <c r="CZ795" s="50"/>
      <c r="DA795" s="50"/>
      <c r="DB795" s="50"/>
      <c r="DC795" s="50"/>
      <c r="DD795" s="50"/>
      <c r="DE795" s="50"/>
      <c r="DF795" s="50"/>
      <c r="DG795" s="50"/>
      <c r="DH795" s="50"/>
      <c r="DI795" s="50"/>
      <c r="DJ795" s="50"/>
      <c r="DK795" s="50"/>
      <c r="DL795" s="50"/>
      <c r="DM795" s="50"/>
      <c r="DN795" s="50"/>
      <c r="DO795" s="50"/>
      <c r="DP795" s="50"/>
      <c r="DQ795" s="50"/>
      <c r="DR795" s="50"/>
      <c r="DS795" s="50"/>
      <c r="DT795" s="50"/>
      <c r="DU795" s="50"/>
      <c r="DV795" s="50"/>
      <c r="DW795" s="50"/>
      <c r="DX795" s="50"/>
      <c r="DY795" s="50"/>
      <c r="DZ795" s="50"/>
      <c r="EA795" s="50"/>
      <c r="EB795" s="50"/>
      <c r="EC795" s="50"/>
      <c r="ED795" s="50"/>
      <c r="EE795" s="50"/>
      <c r="EF795" s="50"/>
      <c r="EG795" s="50"/>
      <c r="EH795" s="50"/>
      <c r="EI795" s="50"/>
      <c r="EJ795" s="50"/>
      <c r="EL795" s="50"/>
    </row>
    <row r="796" spans="3:142" x14ac:dyDescent="0.15">
      <c r="C796" s="44"/>
    </row>
    <row r="797" spans="3:142" x14ac:dyDescent="0.15">
      <c r="C797" s="44"/>
    </row>
    <row r="798" spans="3:142" x14ac:dyDescent="0.15">
      <c r="C798" s="44"/>
    </row>
    <row r="799" spans="3:142" x14ac:dyDescent="0.15">
      <c r="C799" s="44"/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人口ピラミッド</vt:lpstr>
      <vt:lpstr>一覧</vt:lpstr>
      <vt:lpstr>集計FORM</vt:lpstr>
      <vt:lpstr>人口ピラミッド!Print_Area</vt:lpstr>
      <vt:lpstr>右京区</vt:lpstr>
      <vt:lpstr>下京区</vt:lpstr>
      <vt:lpstr>京都市</vt:lpstr>
      <vt:lpstr>行政区</vt:lpstr>
      <vt:lpstr>左京区</vt:lpstr>
      <vt:lpstr>山科区</vt:lpstr>
      <vt:lpstr>上京区</vt:lpstr>
      <vt:lpstr>西京区</vt:lpstr>
      <vt:lpstr>中京区</vt:lpstr>
      <vt:lpstr>東山区</vt:lpstr>
      <vt:lpstr>南区</vt:lpstr>
      <vt:lpstr>伏見区</vt:lpstr>
      <vt:lpstr>北区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2018-11-12T07:47:18Z</cp:lastPrinted>
  <dcterms:created xsi:type="dcterms:W3CDTF">2007-11-09T08:01:55Z</dcterms:created>
  <dcterms:modified xsi:type="dcterms:W3CDTF">2020-12-04T01:57:17Z</dcterms:modified>
</cp:coreProperties>
</file>