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30" windowWidth="15015" windowHeight="8880"/>
  </bookViews>
  <sheets>
    <sheet name="第１表" sheetId="6" r:id="rId1"/>
  </sheets>
  <definedNames>
    <definedName name="_xlnm.Print_Area" localSheetId="0">第１表!$A$1:$R$48</definedName>
  </definedNames>
  <calcPr calcId="145621"/>
</workbook>
</file>

<file path=xl/calcChain.xml><?xml version="1.0" encoding="utf-8"?>
<calcChain xmlns="http://schemas.openxmlformats.org/spreadsheetml/2006/main">
  <c r="R9" i="6" l="1"/>
  <c r="H9" i="6" l="1"/>
  <c r="M9" i="6"/>
  <c r="R15" i="6"/>
  <c r="R11" i="6"/>
  <c r="M25" i="6"/>
  <c r="M15" i="6"/>
  <c r="M11" i="6"/>
  <c r="H16" i="6"/>
  <c r="H13" i="6"/>
  <c r="H11" i="6"/>
  <c r="Q47" i="6"/>
  <c r="Q46" i="6"/>
  <c r="Q45" i="6"/>
  <c r="Q44" i="6"/>
  <c r="Q43" i="6"/>
  <c r="Q42" i="6"/>
  <c r="Q41" i="6"/>
  <c r="Q40" i="6"/>
  <c r="Q39" i="6"/>
  <c r="Q38" i="6"/>
  <c r="Q37" i="6"/>
  <c r="Q34" i="6"/>
  <c r="Q33" i="6"/>
  <c r="Q31" i="6"/>
  <c r="Q30" i="6"/>
  <c r="Q29" i="6"/>
  <c r="Q28" i="6"/>
  <c r="Q27" i="6"/>
  <c r="Q26" i="6"/>
  <c r="Q25" i="6"/>
  <c r="Q24" i="6"/>
  <c r="Q23" i="6"/>
  <c r="Q22" i="6"/>
  <c r="Q20" i="6"/>
  <c r="Q18" i="6"/>
  <c r="Q17" i="6"/>
  <c r="Q16" i="6"/>
  <c r="Q15" i="6"/>
  <c r="Q14" i="6"/>
  <c r="Q13" i="6"/>
  <c r="Q12" i="6"/>
  <c r="Q11" i="6"/>
  <c r="Q9" i="6"/>
  <c r="O47" i="6"/>
  <c r="O46" i="6"/>
  <c r="O45" i="6"/>
  <c r="O44" i="6"/>
  <c r="O43" i="6"/>
  <c r="O42" i="6"/>
  <c r="O41" i="6"/>
  <c r="O40" i="6"/>
  <c r="O39" i="6"/>
  <c r="O38" i="6"/>
  <c r="O37" i="6"/>
  <c r="O34" i="6"/>
  <c r="O33" i="6"/>
  <c r="O31" i="6"/>
  <c r="O30" i="6"/>
  <c r="O29" i="6"/>
  <c r="O28" i="6"/>
  <c r="O27" i="6"/>
  <c r="O26" i="6"/>
  <c r="O25" i="6"/>
  <c r="O24" i="6"/>
  <c r="O23" i="6"/>
  <c r="O22" i="6"/>
  <c r="O20" i="6"/>
  <c r="O18" i="6"/>
  <c r="O17" i="6"/>
  <c r="O16" i="6"/>
  <c r="O15" i="6"/>
  <c r="O14" i="6"/>
  <c r="O13" i="6"/>
  <c r="O12" i="6"/>
  <c r="O11" i="6"/>
  <c r="O9" i="6"/>
  <c r="L47" i="6"/>
  <c r="L46" i="6"/>
  <c r="L45" i="6"/>
  <c r="L44" i="6"/>
  <c r="L43" i="6"/>
  <c r="L42" i="6"/>
  <c r="L41" i="6"/>
  <c r="L40" i="6"/>
  <c r="L39" i="6"/>
  <c r="L38" i="6"/>
  <c r="L37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9" i="6"/>
  <c r="J47" i="6"/>
  <c r="J46" i="6"/>
  <c r="J45" i="6"/>
  <c r="J44" i="6"/>
  <c r="J43" i="6"/>
  <c r="J42" i="6"/>
  <c r="J41" i="6"/>
  <c r="J40" i="6"/>
  <c r="J39" i="6"/>
  <c r="J38" i="6"/>
  <c r="J37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9" i="6"/>
  <c r="G47" i="6"/>
  <c r="G46" i="6"/>
  <c r="G45" i="6"/>
  <c r="G44" i="6"/>
  <c r="G43" i="6"/>
  <c r="G42" i="6"/>
  <c r="G41" i="6"/>
  <c r="G40" i="6"/>
  <c r="G39" i="6"/>
  <c r="G38" i="6"/>
  <c r="G37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9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9" i="6"/>
  <c r="E38" i="6"/>
  <c r="E39" i="6"/>
  <c r="E40" i="6"/>
  <c r="E41" i="6"/>
  <c r="E42" i="6"/>
  <c r="E43" i="6"/>
  <c r="E44" i="6"/>
  <c r="E45" i="6"/>
  <c r="E46" i="6"/>
  <c r="E47" i="6"/>
  <c r="E37" i="6"/>
  <c r="R47" i="6" l="1"/>
  <c r="M47" i="6"/>
  <c r="H47" i="6"/>
  <c r="R46" i="6"/>
  <c r="M46" i="6"/>
  <c r="H46" i="6"/>
  <c r="R45" i="6"/>
  <c r="M45" i="6"/>
  <c r="H45" i="6"/>
  <c r="R44" i="6"/>
  <c r="M44" i="6"/>
  <c r="H44" i="6"/>
  <c r="R43" i="6"/>
  <c r="M43" i="6"/>
  <c r="H43" i="6"/>
  <c r="R42" i="6"/>
  <c r="M42" i="6"/>
  <c r="H42" i="6"/>
  <c r="R41" i="6"/>
  <c r="M41" i="6"/>
  <c r="H41" i="6"/>
  <c r="R40" i="6"/>
  <c r="M40" i="6"/>
  <c r="H40" i="6"/>
  <c r="R39" i="6"/>
  <c r="M39" i="6"/>
  <c r="H39" i="6"/>
  <c r="R38" i="6"/>
  <c r="M38" i="6"/>
  <c r="H38" i="6"/>
  <c r="R37" i="6"/>
  <c r="M37" i="6"/>
  <c r="H37" i="6"/>
  <c r="R34" i="6"/>
  <c r="M34" i="6"/>
  <c r="H34" i="6"/>
  <c r="R33" i="6"/>
  <c r="M33" i="6"/>
  <c r="H33" i="6"/>
  <c r="M32" i="6"/>
  <c r="H32" i="6"/>
  <c r="R31" i="6"/>
  <c r="M31" i="6"/>
  <c r="H31" i="6"/>
  <c r="R30" i="6"/>
  <c r="M30" i="6"/>
  <c r="H30" i="6"/>
  <c r="R29" i="6"/>
  <c r="M29" i="6"/>
  <c r="H29" i="6"/>
  <c r="R28" i="6"/>
  <c r="M28" i="6"/>
  <c r="H28" i="6"/>
  <c r="R27" i="6"/>
  <c r="M27" i="6"/>
  <c r="H27" i="6"/>
  <c r="R26" i="6"/>
  <c r="M26" i="6"/>
  <c r="H26" i="6"/>
  <c r="R25" i="6"/>
  <c r="H25" i="6"/>
  <c r="R24" i="6"/>
  <c r="M24" i="6"/>
  <c r="H24" i="6"/>
  <c r="R23" i="6"/>
  <c r="M23" i="6"/>
  <c r="H23" i="6"/>
  <c r="R22" i="6"/>
  <c r="M22" i="6"/>
  <c r="H22" i="6"/>
  <c r="M21" i="6"/>
  <c r="H21" i="6"/>
  <c r="R20" i="6"/>
  <c r="M20" i="6"/>
  <c r="H20" i="6"/>
  <c r="M19" i="6"/>
  <c r="H19" i="6"/>
  <c r="R18" i="6"/>
  <c r="M18" i="6"/>
  <c r="H18" i="6"/>
  <c r="R17" i="6"/>
  <c r="M17" i="6"/>
  <c r="H17" i="6"/>
  <c r="R16" i="6"/>
  <c r="M16" i="6"/>
  <c r="H15" i="6"/>
  <c r="R14" i="6"/>
  <c r="M14" i="6"/>
  <c r="H14" i="6"/>
  <c r="R13" i="6"/>
  <c r="M13" i="6"/>
  <c r="R12" i="6"/>
  <c r="M12" i="6"/>
  <c r="H12" i="6"/>
</calcChain>
</file>

<file path=xl/sharedStrings.xml><?xml version="1.0" encoding="utf-8"?>
<sst xmlns="http://schemas.openxmlformats.org/spreadsheetml/2006/main" count="99" uniqueCount="76">
  <si>
    <t>事業所数</t>
    <rPh sb="0" eb="3">
      <t>ジギョウショ</t>
    </rPh>
    <rPh sb="3" eb="4">
      <t>スウ</t>
    </rPh>
    <phoneticPr fontId="1"/>
  </si>
  <si>
    <t>構成比</t>
    <rPh sb="0" eb="3">
      <t>コウセイヒ</t>
    </rPh>
    <phoneticPr fontId="1"/>
  </si>
  <si>
    <t>従業者数</t>
    <rPh sb="0" eb="1">
      <t>ジュウ</t>
    </rPh>
    <rPh sb="1" eb="4">
      <t>ギョウシャスウ</t>
    </rPh>
    <phoneticPr fontId="1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</si>
  <si>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1"/>
  </si>
  <si>
    <t>京都市</t>
    <rPh sb="0" eb="3">
      <t>キョウトシ</t>
    </rPh>
    <phoneticPr fontId="1"/>
  </si>
  <si>
    <t>北　　　　　区</t>
    <rPh sb="0" eb="1">
      <t>キタ</t>
    </rPh>
    <rPh sb="6" eb="7">
      <t>ク</t>
    </rPh>
    <phoneticPr fontId="1"/>
  </si>
  <si>
    <t>上　　京　　区</t>
    <rPh sb="0" eb="1">
      <t>ウエ</t>
    </rPh>
    <rPh sb="3" eb="4">
      <t>キョウ</t>
    </rPh>
    <rPh sb="6" eb="7">
      <t>ク</t>
    </rPh>
    <phoneticPr fontId="1"/>
  </si>
  <si>
    <t>左　　京　　区</t>
    <rPh sb="0" eb="1">
      <t>ヒダリ</t>
    </rPh>
    <rPh sb="3" eb="4">
      <t>キョウ</t>
    </rPh>
    <rPh sb="6" eb="7">
      <t>ク</t>
    </rPh>
    <phoneticPr fontId="1"/>
  </si>
  <si>
    <t>中　　京　　区</t>
    <rPh sb="0" eb="1">
      <t>ナカ</t>
    </rPh>
    <rPh sb="3" eb="4">
      <t>キョウ</t>
    </rPh>
    <rPh sb="6" eb="7">
      <t>ク</t>
    </rPh>
    <phoneticPr fontId="1"/>
  </si>
  <si>
    <t>東　　山　　区</t>
    <rPh sb="0" eb="1">
      <t>ヒガシ</t>
    </rPh>
    <rPh sb="3" eb="4">
      <t>ヤマ</t>
    </rPh>
    <rPh sb="6" eb="7">
      <t>ク</t>
    </rPh>
    <phoneticPr fontId="1"/>
  </si>
  <si>
    <t>山　　科　　区</t>
    <rPh sb="0" eb="1">
      <t>ヤマ</t>
    </rPh>
    <rPh sb="3" eb="4">
      <t>カ</t>
    </rPh>
    <rPh sb="6" eb="7">
      <t>ク</t>
    </rPh>
    <phoneticPr fontId="1"/>
  </si>
  <si>
    <t>下　　京　　区</t>
    <rPh sb="0" eb="1">
      <t>シタ</t>
    </rPh>
    <rPh sb="3" eb="4">
      <t>キョウ</t>
    </rPh>
    <rPh sb="6" eb="7">
      <t>ク</t>
    </rPh>
    <phoneticPr fontId="1"/>
  </si>
  <si>
    <t>南　　　　　区</t>
    <rPh sb="0" eb="1">
      <t>ミナミ</t>
    </rPh>
    <rPh sb="6" eb="7">
      <t>ク</t>
    </rPh>
    <phoneticPr fontId="1"/>
  </si>
  <si>
    <t>右　　京　　区</t>
    <rPh sb="0" eb="1">
      <t>ミギ</t>
    </rPh>
    <rPh sb="3" eb="4">
      <t>キョウ</t>
    </rPh>
    <rPh sb="6" eb="7">
      <t>ク</t>
    </rPh>
    <phoneticPr fontId="1"/>
  </si>
  <si>
    <t>西　　京　　区</t>
    <rPh sb="0" eb="1">
      <t>ニシ</t>
    </rPh>
    <rPh sb="3" eb="4">
      <t>キョウ</t>
    </rPh>
    <rPh sb="6" eb="7">
      <t>ク</t>
    </rPh>
    <phoneticPr fontId="1"/>
  </si>
  <si>
    <t>伏　　見　　区</t>
    <rPh sb="0" eb="1">
      <t>フシ</t>
    </rPh>
    <rPh sb="3" eb="4">
      <t>ミ</t>
    </rPh>
    <rPh sb="6" eb="7">
      <t>ク</t>
    </rPh>
    <phoneticPr fontId="1"/>
  </si>
  <si>
    <t>行　政　区</t>
    <rPh sb="0" eb="1">
      <t>ギョウ</t>
    </rPh>
    <rPh sb="2" eb="3">
      <t>セイ</t>
    </rPh>
    <rPh sb="4" eb="5">
      <t>ク</t>
    </rPh>
    <phoneticPr fontId="1"/>
  </si>
  <si>
    <t>増減率</t>
    <rPh sb="0" eb="2">
      <t>ゾウゲン</t>
    </rPh>
    <rPh sb="2" eb="3">
      <t>リツ</t>
    </rPh>
    <phoneticPr fontId="1"/>
  </si>
  <si>
    <t>(単位　事業所数＝事業所，従業者数＝人，製造品出荷額等＝万円)</t>
    <rPh sb="1" eb="3">
      <t>タンイ</t>
    </rPh>
    <rPh sb="4" eb="7">
      <t>ジギョウショ</t>
    </rPh>
    <rPh sb="7" eb="8">
      <t>スウ</t>
    </rPh>
    <rPh sb="9" eb="12">
      <t>ジギョウショ</t>
    </rPh>
    <rPh sb="13" eb="16">
      <t>ジュウギョウシャ</t>
    </rPh>
    <rPh sb="16" eb="17">
      <t>スウ</t>
    </rPh>
    <rPh sb="18" eb="19">
      <t>ニン</t>
    </rPh>
    <rPh sb="20" eb="23">
      <t>セイゾウヒン</t>
    </rPh>
    <rPh sb="23" eb="25">
      <t>シュッカ</t>
    </rPh>
    <rPh sb="25" eb="26">
      <t>ガク</t>
    </rPh>
    <rPh sb="26" eb="27">
      <t>ナド</t>
    </rPh>
    <rPh sb="28" eb="30">
      <t>マンエン</t>
    </rPh>
    <phoneticPr fontId="1"/>
  </si>
  <si>
    <t>食料品製造業</t>
    <rPh sb="3" eb="6">
      <t>セイゾウギョウ</t>
    </rPh>
    <phoneticPr fontId="1"/>
  </si>
  <si>
    <t>飲料・たばこ・飼料製造業</t>
    <rPh sb="9" eb="12">
      <t>セイゾウギョウ</t>
    </rPh>
    <phoneticPr fontId="1"/>
  </si>
  <si>
    <t>繊維工業</t>
    <rPh sb="2" eb="4">
      <t>コウギョウ</t>
    </rPh>
    <phoneticPr fontId="1"/>
  </si>
  <si>
    <t>木材・木製品製造業(家具を除く)</t>
    <rPh sb="6" eb="9">
      <t>セイゾウギョウ</t>
    </rPh>
    <rPh sb="10" eb="12">
      <t>カグ</t>
    </rPh>
    <rPh sb="13" eb="14">
      <t>ノゾ</t>
    </rPh>
    <phoneticPr fontId="1"/>
  </si>
  <si>
    <t>家具・装備品製造業</t>
    <rPh sb="6" eb="9">
      <t>セイゾウギョウ</t>
    </rPh>
    <phoneticPr fontId="1"/>
  </si>
  <si>
    <t>パルプ・紙・紙加工品製造業</t>
    <rPh sb="10" eb="13">
      <t>セイゾウギョウ</t>
    </rPh>
    <phoneticPr fontId="1"/>
  </si>
  <si>
    <t>印刷・同関連業</t>
    <rPh sb="6" eb="7">
      <t>ギョウ</t>
    </rPh>
    <phoneticPr fontId="1"/>
  </si>
  <si>
    <t>化学工業</t>
    <rPh sb="2" eb="4">
      <t>コウギョウ</t>
    </rPh>
    <phoneticPr fontId="1"/>
  </si>
  <si>
    <t>石油製品・石炭製品製造業</t>
    <rPh sb="2" eb="4">
      <t>セイヒン</t>
    </rPh>
    <rPh sb="9" eb="12">
      <t>セイゾウギョウ</t>
    </rPh>
    <phoneticPr fontId="1"/>
  </si>
  <si>
    <t>プラスチック製品製造業(別掲を除く)</t>
    <rPh sb="8" eb="11">
      <t>セイゾウギョウ</t>
    </rPh>
    <rPh sb="12" eb="13">
      <t>ベツ</t>
    </rPh>
    <rPh sb="13" eb="14">
      <t>ケイ</t>
    </rPh>
    <rPh sb="15" eb="16">
      <t>ノゾ</t>
    </rPh>
    <phoneticPr fontId="1"/>
  </si>
  <si>
    <t>ゴム製品製造業</t>
    <rPh sb="4" eb="7">
      <t>セイゾウギョウ</t>
    </rPh>
    <phoneticPr fontId="1"/>
  </si>
  <si>
    <t>なめし革・同製品・毛皮製造業</t>
    <rPh sb="11" eb="14">
      <t>セイゾウギョウ</t>
    </rPh>
    <phoneticPr fontId="1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</si>
  <si>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1"/>
  </si>
  <si>
    <t>鉄鋼業</t>
    <rPh sb="2" eb="3">
      <t>ギョウ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</si>
  <si>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</si>
  <si>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</si>
  <si>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</si>
  <si>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</si>
  <si>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</si>
  <si>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</si>
  <si>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</si>
  <si>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</si>
  <si>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</si>
  <si>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その他の製造業</t>
    <rPh sb="4" eb="7">
      <t>セイゾウギョウ</t>
    </rPh>
    <phoneticPr fontId="1"/>
  </si>
  <si>
    <t>χ</t>
  </si>
  <si>
    <t>χ</t>
    <phoneticPr fontId="1"/>
  </si>
  <si>
    <t>産業中分類
行　政　区</t>
    <rPh sb="0" eb="2">
      <t>サンギョウ</t>
    </rPh>
    <rPh sb="2" eb="5">
      <t>チュウブンルイ</t>
    </rPh>
    <rPh sb="6" eb="7">
      <t>ギョウ</t>
    </rPh>
    <rPh sb="8" eb="9">
      <t>セイ</t>
    </rPh>
    <rPh sb="10" eb="11">
      <t>ク</t>
    </rPh>
    <phoneticPr fontId="1"/>
  </si>
  <si>
    <t>産業中分類</t>
    <rPh sb="0" eb="2">
      <t>サンギョウ</t>
    </rPh>
    <rPh sb="2" eb="5">
      <t>チュウブンルイ</t>
    </rPh>
    <phoneticPr fontId="1"/>
  </si>
  <si>
    <t>09</t>
    <phoneticPr fontId="1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</si>
  <si>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</si>
  <si>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</si>
  <si>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</si>
  <si>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</si>
  <si>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</si>
  <si>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</si>
  <si>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</si>
  <si>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</si>
  <si>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</si>
  <si>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</si>
  <si>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</si>
  <si>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</si>
  <si>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</si>
  <si>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</si>
  <si>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</si>
  <si>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</si>
  <si>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</si>
  <si>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</si>
  <si>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</si>
  <si>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</si>
  <si>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</si>
  <si>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</si>
  <si>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10</t>
    <phoneticPr fontId="1"/>
  </si>
  <si>
    <t>平成２８年調査</t>
    <rPh sb="0" eb="2">
      <t>ヘイセイ</t>
    </rPh>
    <rPh sb="4" eb="5">
      <t>ネン</t>
    </rPh>
    <rPh sb="5" eb="7">
      <t>チョウサ</t>
    </rPh>
    <phoneticPr fontId="1"/>
  </si>
  <si>
    <t>平成２８年調査</t>
    <phoneticPr fontId="1"/>
  </si>
  <si>
    <t>平成２９年調査</t>
    <rPh sb="0" eb="1">
      <t>ヒラ</t>
    </rPh>
    <rPh sb="1" eb="2">
      <t>シゲル</t>
    </rPh>
    <rPh sb="4" eb="5">
      <t>ネン</t>
    </rPh>
    <rPh sb="5" eb="7">
      <t>チョウサ</t>
    </rPh>
    <phoneticPr fontId="1"/>
  </si>
  <si>
    <t>第１表　　産業中分類及び行政区別事業所数，従業者数，製造品出荷額等</t>
    <phoneticPr fontId="1"/>
  </si>
  <si>
    <t>（従業者４人以上の事業所，平成２９（２０１７）年調査，平成２８（２０１６）年調査）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</si>
</sst>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;&quot;△ &quot;#,##0.0"/>
    <numFmt numFmtId="178" formatCode="_ * #,##0;_ * &quot;△&quot;#,##0;_ * &quot;－&quot;;_ @"/>
    <numFmt numFmtId="179" formatCode="_ * #,##0.0;_ * &quot;△&quot;#,##0.0;_ * &quot;－&quot;;_ @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5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176" fontId="2" fillId="0" borderId="3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0" fontId="4" fillId="0" borderId="0" xfId="0" applyFont="1" applyFill="1" applyAlignment="1">
      <alignment vertical="center" shrinkToFit="1"/>
    </xf>
    <xf numFmtId="177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8" fontId="4" fillId="0" borderId="1" xfId="0" applyNumberFormat="1" applyFont="1" applyFill="1" applyBorder="1">
      <alignment vertical="center"/>
    </xf>
    <xf numFmtId="179" fontId="4" fillId="0" borderId="4" xfId="0" applyNumberFormat="1" applyFon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1" quotePrefix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Normal="100" zoomScaleSheetLayoutView="100" workbookViewId="0">
      <pane ySplit="7" topLeftCell="A8" activePane="bottomLeft" state="frozen"/>
      <selection pane="bottomLeft" activeCell="A3" sqref="A3"/>
    </sheetView>
  </sheetViews>
  <sheetFormatPr defaultColWidth="9" defaultRowHeight="12"/>
  <cols>
    <col min="1" max="1" width="1.875" style="9" customWidth="1"/>
    <col min="2" max="2" width="2.5" style="9" customWidth="1"/>
    <col min="3" max="3" width="33.625" style="9" bestFit="1" customWidth="1"/>
    <col min="4" max="4" width="6.5" style="9" bestFit="1" customWidth="1"/>
    <col min="5" max="5" width="6.75" style="9" bestFit="1" customWidth="1"/>
    <col min="6" max="6" width="6.5" style="9" bestFit="1" customWidth="1"/>
    <col min="7" max="7" width="6.75" style="9" bestFit="1" customWidth="1"/>
    <col min="8" max="8" width="8.375" style="9" bestFit="1" customWidth="1"/>
    <col min="9" max="9" width="7.5" style="9" bestFit="1" customWidth="1"/>
    <col min="10" max="10" width="6.75" style="9" bestFit="1" customWidth="1"/>
    <col min="11" max="11" width="7.5" style="9" bestFit="1" customWidth="1"/>
    <col min="12" max="12" width="6.75" style="9" bestFit="1" customWidth="1"/>
    <col min="13" max="13" width="7.625" style="9" bestFit="1" customWidth="1"/>
    <col min="14" max="14" width="12.75" style="9" bestFit="1" customWidth="1"/>
    <col min="15" max="15" width="6.75" style="9" bestFit="1" customWidth="1"/>
    <col min="16" max="16" width="12.75" style="9" bestFit="1" customWidth="1"/>
    <col min="17" max="17" width="6.75" style="9" bestFit="1" customWidth="1"/>
    <col min="18" max="18" width="7.625" style="9" bestFit="1" customWidth="1"/>
    <col min="19" max="16384" width="9" style="9"/>
  </cols>
  <sheetData>
    <row r="1" spans="1:18" s="2" customFormat="1" ht="14.25">
      <c r="A1" s="8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4.25">
      <c r="A2" s="8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8">
      <c r="A4" s="9" t="s">
        <v>18</v>
      </c>
    </row>
    <row r="5" spans="1:18">
      <c r="A5" s="39" t="s">
        <v>45</v>
      </c>
      <c r="B5" s="39"/>
      <c r="C5" s="40"/>
      <c r="D5" s="45" t="s">
        <v>0</v>
      </c>
      <c r="E5" s="46"/>
      <c r="F5" s="46"/>
      <c r="G5" s="46"/>
      <c r="H5" s="47"/>
      <c r="I5" s="45" t="s">
        <v>2</v>
      </c>
      <c r="J5" s="46"/>
      <c r="K5" s="46"/>
      <c r="L5" s="46"/>
      <c r="M5" s="47"/>
      <c r="N5" s="45" t="s">
        <v>3</v>
      </c>
      <c r="O5" s="46"/>
      <c r="P5" s="46"/>
      <c r="Q5" s="46"/>
      <c r="R5" s="46"/>
    </row>
    <row r="6" spans="1:18">
      <c r="A6" s="41"/>
      <c r="B6" s="41"/>
      <c r="C6" s="42"/>
      <c r="D6" s="34" t="s">
        <v>73</v>
      </c>
      <c r="E6" s="35"/>
      <c r="F6" s="36" t="s">
        <v>71</v>
      </c>
      <c r="G6" s="37"/>
      <c r="H6" s="48" t="s">
        <v>17</v>
      </c>
      <c r="I6" s="34" t="s">
        <v>73</v>
      </c>
      <c r="J6" s="35"/>
      <c r="K6" s="36" t="s">
        <v>72</v>
      </c>
      <c r="L6" s="37"/>
      <c r="M6" s="48" t="s">
        <v>17</v>
      </c>
      <c r="N6" s="34" t="s">
        <v>73</v>
      </c>
      <c r="O6" s="35"/>
      <c r="P6" s="36" t="s">
        <v>71</v>
      </c>
      <c r="Q6" s="37"/>
      <c r="R6" s="36" t="s">
        <v>17</v>
      </c>
    </row>
    <row r="7" spans="1:18">
      <c r="A7" s="43"/>
      <c r="B7" s="43"/>
      <c r="C7" s="44"/>
      <c r="D7" s="31"/>
      <c r="E7" s="32" t="s">
        <v>1</v>
      </c>
      <c r="F7" s="10"/>
      <c r="G7" s="11" t="s">
        <v>1</v>
      </c>
      <c r="H7" s="49"/>
      <c r="I7" s="31"/>
      <c r="J7" s="32" t="s">
        <v>1</v>
      </c>
      <c r="K7" s="10"/>
      <c r="L7" s="11" t="s">
        <v>1</v>
      </c>
      <c r="M7" s="49"/>
      <c r="N7" s="31"/>
      <c r="O7" s="32" t="s">
        <v>1</v>
      </c>
      <c r="P7" s="10"/>
      <c r="Q7" s="11" t="s">
        <v>1</v>
      </c>
      <c r="R7" s="38"/>
    </row>
    <row r="8" spans="1:18">
      <c r="D8" s="12"/>
    </row>
    <row r="9" spans="1:18" s="2" customFormat="1">
      <c r="A9" s="2" t="s">
        <v>4</v>
      </c>
      <c r="D9" s="3">
        <v>2299</v>
      </c>
      <c r="E9" s="4">
        <f>D9/D$9*100</f>
        <v>100</v>
      </c>
      <c r="F9" s="5">
        <v>2623</v>
      </c>
      <c r="G9" s="4">
        <f>F9/F$9*100</f>
        <v>100</v>
      </c>
      <c r="H9" s="6">
        <f>D9/F9*100-100</f>
        <v>-12.352268394967595</v>
      </c>
      <c r="I9" s="5">
        <v>63892</v>
      </c>
      <c r="J9" s="4">
        <f>I9/I$9*100</f>
        <v>100</v>
      </c>
      <c r="K9" s="5">
        <v>62853</v>
      </c>
      <c r="L9" s="4">
        <f>K9/K$9*100</f>
        <v>100</v>
      </c>
      <c r="M9" s="6">
        <f>I9/K9*100-100</f>
        <v>1.6530634973668725</v>
      </c>
      <c r="N9" s="5">
        <v>262951574</v>
      </c>
      <c r="O9" s="4">
        <f>N9/N$9*100</f>
        <v>100</v>
      </c>
      <c r="P9" s="5">
        <v>251353107</v>
      </c>
      <c r="Q9" s="4">
        <f>P9/P$9*100</f>
        <v>100</v>
      </c>
      <c r="R9" s="6">
        <f>N9/P9*100-100</f>
        <v>4.6144116292940822</v>
      </c>
    </row>
    <row r="10" spans="1:18">
      <c r="B10" s="27" t="s">
        <v>46</v>
      </c>
      <c r="D10" s="13"/>
      <c r="E10" s="14"/>
      <c r="F10" s="15"/>
      <c r="G10" s="14"/>
      <c r="H10" s="14"/>
      <c r="I10" s="15"/>
      <c r="J10" s="14"/>
      <c r="K10" s="15"/>
      <c r="L10" s="14"/>
      <c r="M10" s="16"/>
      <c r="N10" s="15"/>
      <c r="O10" s="14"/>
      <c r="P10" s="15"/>
      <c r="Q10" s="14"/>
      <c r="R10" s="16"/>
    </row>
    <row r="11" spans="1:18">
      <c r="B11" s="28" t="s">
        <v>47</v>
      </c>
      <c r="C11" s="17" t="s">
        <v>19</v>
      </c>
      <c r="D11" s="29">
        <v>291</v>
      </c>
      <c r="E11" s="30">
        <f t="shared" ref="E11:G34" si="0">D11/D$9*100</f>
        <v>12.657677250978686</v>
      </c>
      <c r="F11" s="15">
        <v>309</v>
      </c>
      <c r="G11" s="14">
        <f t="shared" si="0"/>
        <v>11.780404117422798</v>
      </c>
      <c r="H11" s="16">
        <f>D11/F11*100-100</f>
        <v>-5.8252427184466029</v>
      </c>
      <c r="I11" s="15">
        <v>9586</v>
      </c>
      <c r="J11" s="14">
        <f t="shared" ref="J11" si="1">I11/I$9*100</f>
        <v>15.003443310586615</v>
      </c>
      <c r="K11" s="15">
        <v>8439</v>
      </c>
      <c r="L11" s="14">
        <f t="shared" ref="L11" si="2">K11/K$9*100</f>
        <v>13.426566750990407</v>
      </c>
      <c r="M11" s="16">
        <f>I11/K11*100-100</f>
        <v>13.591657779357732</v>
      </c>
      <c r="N11" s="15">
        <v>13870497</v>
      </c>
      <c r="O11" s="14">
        <f t="shared" ref="O11" si="3">N11/N$9*100</f>
        <v>5.2749244999765628</v>
      </c>
      <c r="P11" s="15">
        <v>16022412</v>
      </c>
      <c r="Q11" s="14">
        <f t="shared" ref="Q11" si="4">P11/P$9*100</f>
        <v>6.3744634754007645</v>
      </c>
      <c r="R11" s="16">
        <f>N11/P11*100-100</f>
        <v>-13.430655758945647</v>
      </c>
    </row>
    <row r="12" spans="1:18">
      <c r="B12" s="28" t="s">
        <v>70</v>
      </c>
      <c r="C12" s="17" t="s">
        <v>20</v>
      </c>
      <c r="D12" s="29">
        <v>35</v>
      </c>
      <c r="E12" s="30">
        <f t="shared" si="0"/>
        <v>1.5224010439321443</v>
      </c>
      <c r="F12" s="15">
        <v>39</v>
      </c>
      <c r="G12" s="14">
        <f t="shared" si="0"/>
        <v>1.4868471216164696</v>
      </c>
      <c r="H12" s="16">
        <f t="shared" ref="H12:H34" si="5">D12/F12*100-100</f>
        <v>-10.256410256410248</v>
      </c>
      <c r="I12" s="15">
        <v>1743</v>
      </c>
      <c r="J12" s="14">
        <f t="shared" ref="J12" si="6">I12/I$9*100</f>
        <v>2.7280410693044512</v>
      </c>
      <c r="K12" s="15">
        <v>1681</v>
      </c>
      <c r="L12" s="14">
        <f t="shared" ref="L12" si="7">K12/K$9*100</f>
        <v>2.6744944553163732</v>
      </c>
      <c r="M12" s="16">
        <f t="shared" ref="M12:M47" si="8">I12/K12*100-100</f>
        <v>3.6882807852468744</v>
      </c>
      <c r="N12" s="15">
        <v>92400560</v>
      </c>
      <c r="O12" s="14">
        <f t="shared" ref="O12" si="9">N12/N$9*100</f>
        <v>35.139763034846865</v>
      </c>
      <c r="P12" s="15">
        <v>76135370</v>
      </c>
      <c r="Q12" s="14">
        <f t="shared" ref="Q12" si="10">P12/P$9*100</f>
        <v>30.290204449312814</v>
      </c>
      <c r="R12" s="16">
        <f t="shared" ref="R12:R47" si="11">N12/P12*100-100</f>
        <v>21.363513436658948</v>
      </c>
    </row>
    <row r="13" spans="1:18">
      <c r="B13" s="28" t="s">
        <v>48</v>
      </c>
      <c r="C13" s="17" t="s">
        <v>21</v>
      </c>
      <c r="D13" s="29">
        <v>498</v>
      </c>
      <c r="E13" s="30">
        <f t="shared" si="0"/>
        <v>21.661591996520226</v>
      </c>
      <c r="F13" s="15">
        <v>639</v>
      </c>
      <c r="G13" s="14">
        <f t="shared" si="0"/>
        <v>24.361418223408311</v>
      </c>
      <c r="H13" s="16">
        <f>D13/F13*100-100</f>
        <v>-22.065727699530512</v>
      </c>
      <c r="I13" s="15">
        <v>5564</v>
      </c>
      <c r="J13" s="14">
        <f t="shared" ref="J13" si="12">I13/I$9*100</f>
        <v>8.7084455017842615</v>
      </c>
      <c r="K13" s="15">
        <v>6410</v>
      </c>
      <c r="L13" s="14">
        <f t="shared" ref="L13" si="13">K13/K$9*100</f>
        <v>10.198399439963088</v>
      </c>
      <c r="M13" s="16">
        <f t="shared" si="8"/>
        <v>-13.198127925117006</v>
      </c>
      <c r="N13" s="15">
        <v>7421823</v>
      </c>
      <c r="O13" s="14">
        <f t="shared" ref="O13" si="14">N13/N$9*100</f>
        <v>2.8225056374828927</v>
      </c>
      <c r="P13" s="15">
        <v>8738678</v>
      </c>
      <c r="Q13" s="14">
        <f t="shared" ref="Q13" si="15">P13/P$9*100</f>
        <v>3.4766540602181615</v>
      </c>
      <c r="R13" s="16">
        <f t="shared" si="11"/>
        <v>-15.069270203113106</v>
      </c>
    </row>
    <row r="14" spans="1:18">
      <c r="B14" s="28" t="s">
        <v>49</v>
      </c>
      <c r="C14" s="17" t="s">
        <v>22</v>
      </c>
      <c r="D14" s="29">
        <v>35</v>
      </c>
      <c r="E14" s="30">
        <f t="shared" si="0"/>
        <v>1.5224010439321443</v>
      </c>
      <c r="F14" s="15">
        <v>38</v>
      </c>
      <c r="G14" s="14">
        <f t="shared" si="0"/>
        <v>1.4487228364468168</v>
      </c>
      <c r="H14" s="16">
        <f t="shared" si="5"/>
        <v>-7.8947368421052602</v>
      </c>
      <c r="I14" s="15">
        <v>305</v>
      </c>
      <c r="J14" s="14">
        <f t="shared" ref="J14" si="16">I14/I$9*100</f>
        <v>0.47736805859888559</v>
      </c>
      <c r="K14" s="15">
        <v>341</v>
      </c>
      <c r="L14" s="14">
        <f t="shared" ref="L14" si="17">K14/K$9*100</f>
        <v>0.54253575803859799</v>
      </c>
      <c r="M14" s="16">
        <f t="shared" si="8"/>
        <v>-10.557184750733143</v>
      </c>
      <c r="N14" s="15">
        <v>536999</v>
      </c>
      <c r="O14" s="14">
        <f t="shared" ref="O14" si="18">N14/N$9*100</f>
        <v>0.20421973210930466</v>
      </c>
      <c r="P14" s="15">
        <v>603365</v>
      </c>
      <c r="Q14" s="14">
        <f t="shared" ref="Q14" si="19">P14/P$9*100</f>
        <v>0.24004676417228454</v>
      </c>
      <c r="R14" s="16">
        <f t="shared" si="11"/>
        <v>-10.999312190796616</v>
      </c>
    </row>
    <row r="15" spans="1:18">
      <c r="B15" s="28" t="s">
        <v>50</v>
      </c>
      <c r="C15" s="17" t="s">
        <v>23</v>
      </c>
      <c r="D15" s="29">
        <v>86</v>
      </c>
      <c r="E15" s="30">
        <f t="shared" si="0"/>
        <v>3.7407568508046976</v>
      </c>
      <c r="F15" s="15">
        <v>90</v>
      </c>
      <c r="G15" s="14">
        <f t="shared" si="0"/>
        <v>3.4311856652687758</v>
      </c>
      <c r="H15" s="16">
        <f t="shared" si="5"/>
        <v>-4.4444444444444429</v>
      </c>
      <c r="I15" s="15">
        <v>817</v>
      </c>
      <c r="J15" s="14">
        <f t="shared" ref="J15" si="20">I15/I$9*100</f>
        <v>1.2787203405747198</v>
      </c>
      <c r="K15" s="15">
        <v>813</v>
      </c>
      <c r="L15" s="14">
        <f t="shared" ref="L15" si="21">K15/K$9*100</f>
        <v>1.2934943439453963</v>
      </c>
      <c r="M15" s="16">
        <f>I15/K15*100-100</f>
        <v>0.49200492004919738</v>
      </c>
      <c r="N15" s="15">
        <v>1205108</v>
      </c>
      <c r="O15" s="14">
        <f t="shared" ref="O15" si="22">N15/N$9*100</f>
        <v>0.4583003560952254</v>
      </c>
      <c r="P15" s="15">
        <v>1111516</v>
      </c>
      <c r="Q15" s="14">
        <f t="shared" ref="Q15" si="23">P15/P$9*100</f>
        <v>0.44221295422459211</v>
      </c>
      <c r="R15" s="16">
        <f>N15/P15*100-100</f>
        <v>8.4202116748656834</v>
      </c>
    </row>
    <row r="16" spans="1:18">
      <c r="B16" s="28" t="s">
        <v>51</v>
      </c>
      <c r="C16" s="17" t="s">
        <v>24</v>
      </c>
      <c r="D16" s="29">
        <v>107</v>
      </c>
      <c r="E16" s="30">
        <f t="shared" si="0"/>
        <v>4.6541974771639838</v>
      </c>
      <c r="F16" s="15">
        <v>117</v>
      </c>
      <c r="G16" s="14">
        <f t="shared" si="0"/>
        <v>4.4605413648494086</v>
      </c>
      <c r="H16" s="16">
        <f>D16/F16*100-100</f>
        <v>-8.5470085470085451</v>
      </c>
      <c r="I16" s="15">
        <v>1560</v>
      </c>
      <c r="J16" s="14">
        <f t="shared" ref="J16" si="24">I16/I$9*100</f>
        <v>2.4416202341451196</v>
      </c>
      <c r="K16" s="15">
        <v>1400</v>
      </c>
      <c r="L16" s="14">
        <f t="shared" ref="L16" si="25">K16/K$9*100</f>
        <v>2.2274195344693175</v>
      </c>
      <c r="M16" s="16">
        <f t="shared" si="8"/>
        <v>11.428571428571431</v>
      </c>
      <c r="N16" s="15">
        <v>2649664</v>
      </c>
      <c r="O16" s="14">
        <f t="shared" ref="O16" si="26">N16/N$9*100</f>
        <v>1.0076623462234913</v>
      </c>
      <c r="P16" s="15">
        <v>2469446</v>
      </c>
      <c r="Q16" s="14">
        <f t="shared" ref="Q16" si="27">P16/P$9*100</f>
        <v>0.98246090110992745</v>
      </c>
      <c r="R16" s="16">
        <f t="shared" si="11"/>
        <v>7.2979121632949102</v>
      </c>
    </row>
    <row r="17" spans="2:18">
      <c r="B17" s="28" t="s">
        <v>52</v>
      </c>
      <c r="C17" s="17" t="s">
        <v>25</v>
      </c>
      <c r="D17" s="29">
        <v>257</v>
      </c>
      <c r="E17" s="30">
        <f t="shared" si="0"/>
        <v>11.178773379730318</v>
      </c>
      <c r="F17" s="15">
        <v>282</v>
      </c>
      <c r="G17" s="14">
        <f t="shared" si="0"/>
        <v>10.751048417842165</v>
      </c>
      <c r="H17" s="16">
        <f t="shared" si="5"/>
        <v>-8.8652482269503565</v>
      </c>
      <c r="I17" s="15">
        <v>5737</v>
      </c>
      <c r="J17" s="14">
        <f t="shared" ref="J17" si="28">I17/I$9*100</f>
        <v>8.9792149251862519</v>
      </c>
      <c r="K17" s="15">
        <v>5092</v>
      </c>
      <c r="L17" s="14">
        <f t="shared" ref="L17" si="29">K17/K$9*100</f>
        <v>8.1014430496555452</v>
      </c>
      <c r="M17" s="16">
        <f t="shared" si="8"/>
        <v>12.666928515318148</v>
      </c>
      <c r="N17" s="15">
        <v>13920576</v>
      </c>
      <c r="O17" s="14">
        <f t="shared" ref="O17" si="30">N17/N$9*100</f>
        <v>5.293969451576662</v>
      </c>
      <c r="P17" s="15">
        <v>10193450</v>
      </c>
      <c r="Q17" s="14">
        <f t="shared" ref="Q17" si="31">P17/P$9*100</f>
        <v>4.0554302756241638</v>
      </c>
      <c r="R17" s="16">
        <f t="shared" si="11"/>
        <v>36.563930759458287</v>
      </c>
    </row>
    <row r="18" spans="2:18">
      <c r="B18" s="28" t="s">
        <v>53</v>
      </c>
      <c r="C18" s="17" t="s">
        <v>26</v>
      </c>
      <c r="D18" s="29">
        <v>51</v>
      </c>
      <c r="E18" s="30">
        <f t="shared" si="0"/>
        <v>2.2183558068725531</v>
      </c>
      <c r="F18" s="15">
        <v>55</v>
      </c>
      <c r="G18" s="14">
        <f t="shared" si="0"/>
        <v>2.0968356843309186</v>
      </c>
      <c r="H18" s="16">
        <f t="shared" si="5"/>
        <v>-7.2727272727272805</v>
      </c>
      <c r="I18" s="15">
        <v>2329</v>
      </c>
      <c r="J18" s="14">
        <f t="shared" ref="J18" si="32">I18/I$9*100</f>
        <v>3.6452137982846051</v>
      </c>
      <c r="K18" s="15">
        <v>2212</v>
      </c>
      <c r="L18" s="14">
        <f t="shared" ref="L18" si="33">K18/K$9*100</f>
        <v>3.5193228644615218</v>
      </c>
      <c r="M18" s="16">
        <f t="shared" si="8"/>
        <v>5.2893309222423142</v>
      </c>
      <c r="N18" s="15">
        <v>7765055</v>
      </c>
      <c r="O18" s="14">
        <f t="shared" ref="O18" si="34">N18/N$9*100</f>
        <v>2.9530361358475838</v>
      </c>
      <c r="P18" s="15">
        <v>8161415</v>
      </c>
      <c r="Q18" s="14">
        <f t="shared" ref="Q18" si="35">P18/P$9*100</f>
        <v>3.2469918901778283</v>
      </c>
      <c r="R18" s="16">
        <f t="shared" si="11"/>
        <v>-4.8565107888766903</v>
      </c>
    </row>
    <row r="19" spans="2:18">
      <c r="B19" s="28" t="s">
        <v>54</v>
      </c>
      <c r="C19" s="17" t="s">
        <v>27</v>
      </c>
      <c r="D19" s="29">
        <v>1</v>
      </c>
      <c r="E19" s="30">
        <f t="shared" si="0"/>
        <v>4.3497172683775558E-2</v>
      </c>
      <c r="F19" s="15">
        <v>2</v>
      </c>
      <c r="G19" s="14">
        <f t="shared" si="0"/>
        <v>7.624857033930614E-2</v>
      </c>
      <c r="H19" s="16">
        <f t="shared" si="5"/>
        <v>-50</v>
      </c>
      <c r="I19" s="15">
        <v>72</v>
      </c>
      <c r="J19" s="14">
        <f t="shared" ref="J19" si="36">I19/I$9*100</f>
        <v>0.1126901646528517</v>
      </c>
      <c r="K19" s="15">
        <v>13</v>
      </c>
      <c r="L19" s="14">
        <f t="shared" ref="L19" si="37">K19/K$9*100</f>
        <v>2.0683181391500802E-2</v>
      </c>
      <c r="M19" s="16">
        <f t="shared" si="8"/>
        <v>453.84615384615381</v>
      </c>
      <c r="N19" s="18" t="s">
        <v>43</v>
      </c>
      <c r="O19" s="18" t="s">
        <v>43</v>
      </c>
      <c r="P19" s="18" t="s">
        <v>43</v>
      </c>
      <c r="Q19" s="18" t="s">
        <v>43</v>
      </c>
      <c r="R19" s="19" t="s">
        <v>44</v>
      </c>
    </row>
    <row r="20" spans="2:18">
      <c r="B20" s="28" t="s">
        <v>55</v>
      </c>
      <c r="C20" s="17" t="s">
        <v>28</v>
      </c>
      <c r="D20" s="29">
        <v>71</v>
      </c>
      <c r="E20" s="30">
        <f t="shared" si="0"/>
        <v>3.0882992605480641</v>
      </c>
      <c r="F20" s="15">
        <v>78</v>
      </c>
      <c r="G20" s="14">
        <f t="shared" si="0"/>
        <v>2.9736942432329392</v>
      </c>
      <c r="H20" s="16">
        <f t="shared" si="5"/>
        <v>-8.974358974358978</v>
      </c>
      <c r="I20" s="15">
        <v>1441</v>
      </c>
      <c r="J20" s="14">
        <f t="shared" ref="J20" si="38">I20/I$9*100</f>
        <v>2.2553684342327678</v>
      </c>
      <c r="K20" s="15">
        <v>1931</v>
      </c>
      <c r="L20" s="14">
        <f t="shared" ref="L20" si="39">K20/K$9*100</f>
        <v>3.0722479436144656</v>
      </c>
      <c r="M20" s="16">
        <f t="shared" si="8"/>
        <v>-25.375453133091668</v>
      </c>
      <c r="N20" s="15">
        <v>2814162</v>
      </c>
      <c r="O20" s="14">
        <f t="shared" ref="O20" si="40">N20/N$9*100</f>
        <v>1.0702206330964956</v>
      </c>
      <c r="P20" s="15">
        <v>5794847</v>
      </c>
      <c r="Q20" s="14">
        <f t="shared" ref="Q20" si="41">P20/P$9*100</f>
        <v>2.3054606601699974</v>
      </c>
      <c r="R20" s="16">
        <f t="shared" si="11"/>
        <v>-51.436819643383167</v>
      </c>
    </row>
    <row r="21" spans="2:18">
      <c r="B21" s="28" t="s">
        <v>56</v>
      </c>
      <c r="C21" s="17" t="s">
        <v>29</v>
      </c>
      <c r="D21" s="29">
        <v>2</v>
      </c>
      <c r="E21" s="30">
        <f t="shared" si="0"/>
        <v>8.6994345367551115E-2</v>
      </c>
      <c r="F21" s="15">
        <v>3</v>
      </c>
      <c r="G21" s="14">
        <f t="shared" si="0"/>
        <v>0.1143728555089592</v>
      </c>
      <c r="H21" s="16">
        <f t="shared" si="5"/>
        <v>-33.333333333333343</v>
      </c>
      <c r="I21" s="15">
        <v>42</v>
      </c>
      <c r="J21" s="14">
        <f t="shared" ref="J21" si="42">I21/I$9*100</f>
        <v>6.5735929380830158E-2</v>
      </c>
      <c r="K21" s="15">
        <v>48</v>
      </c>
      <c r="L21" s="14">
        <f t="shared" ref="L21" si="43">K21/K$9*100</f>
        <v>7.6368669753233739E-2</v>
      </c>
      <c r="M21" s="16">
        <f t="shared" si="8"/>
        <v>-12.5</v>
      </c>
      <c r="N21" s="18" t="s">
        <v>43</v>
      </c>
      <c r="O21" s="18" t="s">
        <v>43</v>
      </c>
      <c r="P21" s="20" t="s">
        <v>43</v>
      </c>
      <c r="Q21" s="18" t="s">
        <v>43</v>
      </c>
      <c r="R21" s="19" t="s">
        <v>44</v>
      </c>
    </row>
    <row r="22" spans="2:18">
      <c r="B22" s="28" t="s">
        <v>57</v>
      </c>
      <c r="C22" s="17" t="s">
        <v>30</v>
      </c>
      <c r="D22" s="29">
        <v>27</v>
      </c>
      <c r="E22" s="30">
        <f t="shared" si="0"/>
        <v>1.17442366246194</v>
      </c>
      <c r="F22" s="15">
        <v>28</v>
      </c>
      <c r="G22" s="14">
        <f t="shared" si="0"/>
        <v>1.067479984750286</v>
      </c>
      <c r="H22" s="16">
        <f t="shared" si="5"/>
        <v>-3.5714285714285694</v>
      </c>
      <c r="I22" s="15">
        <v>509</v>
      </c>
      <c r="J22" s="14">
        <f t="shared" ref="J22" si="44">I22/I$9*100</f>
        <v>0.7966568584486321</v>
      </c>
      <c r="K22" s="15">
        <v>475</v>
      </c>
      <c r="L22" s="14">
        <f t="shared" ref="L22" si="45">K22/K$9*100</f>
        <v>0.75573162776637559</v>
      </c>
      <c r="M22" s="16">
        <f t="shared" si="8"/>
        <v>7.1578947368420955</v>
      </c>
      <c r="N22" s="15">
        <v>712261</v>
      </c>
      <c r="O22" s="14">
        <f t="shared" ref="O22" si="46">N22/N$9*100</f>
        <v>0.27087154838631999</v>
      </c>
      <c r="P22" s="15">
        <v>709680</v>
      </c>
      <c r="Q22" s="14">
        <f t="shared" ref="Q22" si="47">P22/P$9*100</f>
        <v>0.2823438343254695</v>
      </c>
      <c r="R22" s="16">
        <f t="shared" si="11"/>
        <v>0.36368504114530253</v>
      </c>
    </row>
    <row r="23" spans="2:18">
      <c r="B23" s="28" t="s">
        <v>58</v>
      </c>
      <c r="C23" s="17" t="s">
        <v>31</v>
      </c>
      <c r="D23" s="29">
        <v>72</v>
      </c>
      <c r="E23" s="30">
        <f t="shared" si="0"/>
        <v>3.1317964332318398</v>
      </c>
      <c r="F23" s="15">
        <v>71</v>
      </c>
      <c r="G23" s="14">
        <f t="shared" si="0"/>
        <v>2.7068242470453678</v>
      </c>
      <c r="H23" s="16">
        <f t="shared" si="5"/>
        <v>1.4084507042253449</v>
      </c>
      <c r="I23" s="15">
        <v>1083</v>
      </c>
      <c r="J23" s="14">
        <f t="shared" ref="J23" si="48">I23/I$9*100</f>
        <v>1.6950478933199775</v>
      </c>
      <c r="K23" s="15">
        <v>1030</v>
      </c>
      <c r="L23" s="14">
        <f t="shared" ref="L23" si="49">K23/K$9*100</f>
        <v>1.6387443717881405</v>
      </c>
      <c r="M23" s="16">
        <f t="shared" si="8"/>
        <v>5.1456310679611761</v>
      </c>
      <c r="N23" s="15">
        <v>4045513</v>
      </c>
      <c r="O23" s="14">
        <f t="shared" ref="O23" si="50">N23/N$9*100</f>
        <v>1.5385011538284232</v>
      </c>
      <c r="P23" s="15">
        <v>3912028</v>
      </c>
      <c r="Q23" s="14">
        <f t="shared" ref="Q23" si="51">P23/P$9*100</f>
        <v>1.5563873654444222</v>
      </c>
      <c r="R23" s="16">
        <f t="shared" si="11"/>
        <v>3.4121688290574639</v>
      </c>
    </row>
    <row r="24" spans="2:18">
      <c r="B24" s="28" t="s">
        <v>59</v>
      </c>
      <c r="C24" s="17" t="s">
        <v>32</v>
      </c>
      <c r="D24" s="29">
        <v>10</v>
      </c>
      <c r="E24" s="30">
        <f t="shared" si="0"/>
        <v>0.43497172683775559</v>
      </c>
      <c r="F24" s="15">
        <v>11</v>
      </c>
      <c r="G24" s="14">
        <f t="shared" si="0"/>
        <v>0.41936713686618377</v>
      </c>
      <c r="H24" s="16">
        <f t="shared" si="5"/>
        <v>-9.0909090909090935</v>
      </c>
      <c r="I24" s="15">
        <v>170</v>
      </c>
      <c r="J24" s="14">
        <f t="shared" ref="J24" si="52">I24/I$9*100</f>
        <v>0.26607399987478869</v>
      </c>
      <c r="K24" s="15">
        <v>164</v>
      </c>
      <c r="L24" s="14">
        <f t="shared" ref="L24" si="53">K24/K$9*100</f>
        <v>0.26092628832354858</v>
      </c>
      <c r="M24" s="16">
        <f t="shared" si="8"/>
        <v>3.6585365853658516</v>
      </c>
      <c r="N24" s="15">
        <v>639096</v>
      </c>
      <c r="O24" s="14">
        <f t="shared" ref="O24" si="54">N24/N$9*100</f>
        <v>0.24304703344350392</v>
      </c>
      <c r="P24" s="15">
        <v>704506</v>
      </c>
      <c r="Q24" s="14">
        <f t="shared" ref="Q24" si="55">P24/P$9*100</f>
        <v>0.28028537558519218</v>
      </c>
      <c r="R24" s="16">
        <f t="shared" si="11"/>
        <v>-9.2845199331162576</v>
      </c>
    </row>
    <row r="25" spans="2:18">
      <c r="B25" s="28" t="s">
        <v>60</v>
      </c>
      <c r="C25" s="17" t="s">
        <v>33</v>
      </c>
      <c r="D25" s="29">
        <v>12</v>
      </c>
      <c r="E25" s="30">
        <f t="shared" si="0"/>
        <v>0.52196607220530666</v>
      </c>
      <c r="F25" s="15">
        <v>18</v>
      </c>
      <c r="G25" s="14">
        <f t="shared" si="0"/>
        <v>0.68623713305375522</v>
      </c>
      <c r="H25" s="16">
        <f t="shared" si="5"/>
        <v>-33.333333333333343</v>
      </c>
      <c r="I25" s="15">
        <v>857</v>
      </c>
      <c r="J25" s="14">
        <f t="shared" ref="J25" si="56">I25/I$9*100</f>
        <v>1.3413259876040817</v>
      </c>
      <c r="K25" s="15">
        <v>799</v>
      </c>
      <c r="L25" s="14">
        <f t="shared" ref="L25" si="57">K25/K$9*100</f>
        <v>1.2712201486007033</v>
      </c>
      <c r="M25" s="16">
        <f>I25/K25*100-100</f>
        <v>7.2590738423028824</v>
      </c>
      <c r="N25" s="15">
        <v>4910920</v>
      </c>
      <c r="O25" s="14">
        <f t="shared" ref="O25" si="58">N25/N$9*100</f>
        <v>1.8676138443651225</v>
      </c>
      <c r="P25" s="15">
        <v>3753415</v>
      </c>
      <c r="Q25" s="14">
        <f t="shared" ref="Q25" si="59">P25/P$9*100</f>
        <v>1.4932837094390881</v>
      </c>
      <c r="R25" s="16">
        <f t="shared" si="11"/>
        <v>30.83871620910557</v>
      </c>
    </row>
    <row r="26" spans="2:18">
      <c r="B26" s="28" t="s">
        <v>61</v>
      </c>
      <c r="C26" s="17" t="s">
        <v>34</v>
      </c>
      <c r="D26" s="29">
        <v>159</v>
      </c>
      <c r="E26" s="30">
        <f t="shared" si="0"/>
        <v>6.9160504567203134</v>
      </c>
      <c r="F26" s="15">
        <v>171</v>
      </c>
      <c r="G26" s="14">
        <f t="shared" si="0"/>
        <v>6.519252764010675</v>
      </c>
      <c r="H26" s="16">
        <f t="shared" si="5"/>
        <v>-7.0175438596491233</v>
      </c>
      <c r="I26" s="15">
        <v>3134</v>
      </c>
      <c r="J26" s="14">
        <f t="shared" ref="J26" si="60">I26/I$9*100</f>
        <v>4.9051524447505166</v>
      </c>
      <c r="K26" s="15">
        <v>3251</v>
      </c>
      <c r="L26" s="14">
        <f t="shared" ref="L26" si="61">K26/K$9*100</f>
        <v>5.1723863618283934</v>
      </c>
      <c r="M26" s="16">
        <f t="shared" si="8"/>
        <v>-3.5988926484158696</v>
      </c>
      <c r="N26" s="15">
        <v>5293740</v>
      </c>
      <c r="O26" s="14">
        <f t="shared" ref="O26" si="62">N26/N$9*100</f>
        <v>2.0131995863238301</v>
      </c>
      <c r="P26" s="15">
        <v>6258281</v>
      </c>
      <c r="Q26" s="14">
        <f t="shared" ref="Q26" si="63">P26/P$9*100</f>
        <v>2.489836340077547</v>
      </c>
      <c r="R26" s="16">
        <f t="shared" si="11"/>
        <v>-15.41223540457834</v>
      </c>
    </row>
    <row r="27" spans="2:18">
      <c r="B27" s="28" t="s">
        <v>62</v>
      </c>
      <c r="C27" s="17" t="s">
        <v>35</v>
      </c>
      <c r="D27" s="29">
        <v>29</v>
      </c>
      <c r="E27" s="30">
        <f t="shared" si="0"/>
        <v>1.2614180078294912</v>
      </c>
      <c r="F27" s="15">
        <v>29</v>
      </c>
      <c r="G27" s="14">
        <f t="shared" si="0"/>
        <v>1.1056042699199389</v>
      </c>
      <c r="H27" s="16">
        <f t="shared" si="5"/>
        <v>0</v>
      </c>
      <c r="I27" s="15">
        <v>713</v>
      </c>
      <c r="J27" s="14">
        <f t="shared" ref="J27" si="64">I27/I$9*100</f>
        <v>1.1159456582983784</v>
      </c>
      <c r="K27" s="15">
        <v>645</v>
      </c>
      <c r="L27" s="14">
        <f t="shared" ref="L27" si="65">K27/K$9*100</f>
        <v>1.0262039998090782</v>
      </c>
      <c r="M27" s="16">
        <f t="shared" si="8"/>
        <v>10.542635658914733</v>
      </c>
      <c r="N27" s="15">
        <v>2062344</v>
      </c>
      <c r="O27" s="14">
        <f t="shared" ref="O27" si="66">N27/N$9*100</f>
        <v>0.78430563035914747</v>
      </c>
      <c r="P27" s="15">
        <v>1761063</v>
      </c>
      <c r="Q27" s="14">
        <f t="shared" ref="Q27" si="67">P27/P$9*100</f>
        <v>0.7006330739329194</v>
      </c>
      <c r="R27" s="16">
        <f t="shared" si="11"/>
        <v>17.107905850046251</v>
      </c>
    </row>
    <row r="28" spans="2:18">
      <c r="B28" s="28" t="s">
        <v>63</v>
      </c>
      <c r="C28" s="17" t="s">
        <v>36</v>
      </c>
      <c r="D28" s="29">
        <v>183</v>
      </c>
      <c r="E28" s="30">
        <f t="shared" si="0"/>
        <v>7.9599826011309274</v>
      </c>
      <c r="F28" s="15">
        <v>208</v>
      </c>
      <c r="G28" s="14">
        <f t="shared" si="0"/>
        <v>7.9298513152878378</v>
      </c>
      <c r="H28" s="16">
        <f t="shared" si="5"/>
        <v>-12.019230769230774</v>
      </c>
      <c r="I28" s="15">
        <v>6027</v>
      </c>
      <c r="J28" s="14">
        <f t="shared" ref="J28" si="68">I28/I$9*100</f>
        <v>9.4331058661491252</v>
      </c>
      <c r="K28" s="15">
        <v>5817</v>
      </c>
      <c r="L28" s="14">
        <f t="shared" ref="L28" si="69">K28/K$9*100</f>
        <v>9.2549281657200133</v>
      </c>
      <c r="M28" s="16">
        <f t="shared" si="8"/>
        <v>3.6101083032491061</v>
      </c>
      <c r="N28" s="15">
        <v>18987995</v>
      </c>
      <c r="O28" s="14">
        <f t="shared" ref="O28" si="70">N28/N$9*100</f>
        <v>7.2210995778256875</v>
      </c>
      <c r="P28" s="15">
        <v>18364813</v>
      </c>
      <c r="Q28" s="14">
        <f t="shared" ref="Q28" si="71">P28/P$9*100</f>
        <v>7.3063799446091595</v>
      </c>
      <c r="R28" s="16">
        <f t="shared" si="11"/>
        <v>3.3933479202864731</v>
      </c>
    </row>
    <row r="29" spans="2:18">
      <c r="B29" s="28" t="s">
        <v>64</v>
      </c>
      <c r="C29" s="17" t="s">
        <v>37</v>
      </c>
      <c r="D29" s="29">
        <v>79</v>
      </c>
      <c r="E29" s="30">
        <f t="shared" si="0"/>
        <v>3.4362766420182691</v>
      </c>
      <c r="F29" s="15">
        <v>87</v>
      </c>
      <c r="G29" s="14">
        <f t="shared" si="0"/>
        <v>3.3168128097598171</v>
      </c>
      <c r="H29" s="16">
        <f t="shared" si="5"/>
        <v>-9.1954022988505812</v>
      </c>
      <c r="I29" s="15">
        <v>6221</v>
      </c>
      <c r="J29" s="14">
        <f t="shared" ref="J29" si="72">I29/I$9*100</f>
        <v>9.7367432542415333</v>
      </c>
      <c r="K29" s="15">
        <v>6865</v>
      </c>
      <c r="L29" s="14">
        <f t="shared" ref="L29" si="73">K29/K$9*100</f>
        <v>10.922310788665616</v>
      </c>
      <c r="M29" s="16">
        <f t="shared" si="8"/>
        <v>-9.3809176984704976</v>
      </c>
      <c r="N29" s="15">
        <v>23448254</v>
      </c>
      <c r="O29" s="14">
        <f t="shared" ref="O29" si="74">N29/N$9*100</f>
        <v>8.9173278726979603</v>
      </c>
      <c r="P29" s="15">
        <v>21564469</v>
      </c>
      <c r="Q29" s="14">
        <f t="shared" ref="Q29" si="75">P29/P$9*100</f>
        <v>8.5793524724562094</v>
      </c>
      <c r="R29" s="16">
        <f t="shared" si="11"/>
        <v>8.7355965036746426</v>
      </c>
    </row>
    <row r="30" spans="2:18">
      <c r="B30" s="28" t="s">
        <v>65</v>
      </c>
      <c r="C30" s="17" t="s">
        <v>38</v>
      </c>
      <c r="D30" s="29">
        <v>33</v>
      </c>
      <c r="E30" s="30">
        <f t="shared" si="0"/>
        <v>1.4354066985645932</v>
      </c>
      <c r="F30" s="15">
        <v>37</v>
      </c>
      <c r="G30" s="14">
        <f t="shared" si="0"/>
        <v>1.4105985512771635</v>
      </c>
      <c r="H30" s="16">
        <f t="shared" si="5"/>
        <v>-10.810810810810807</v>
      </c>
      <c r="I30" s="15">
        <v>3917</v>
      </c>
      <c r="J30" s="14">
        <f t="shared" ref="J30" si="76">I30/I$9*100</f>
        <v>6.1306579853502789</v>
      </c>
      <c r="K30" s="15">
        <v>4009</v>
      </c>
      <c r="L30" s="14">
        <f t="shared" ref="L30" si="77">K30/K$9*100</f>
        <v>6.3783749383482098</v>
      </c>
      <c r="M30" s="16">
        <f t="shared" si="8"/>
        <v>-2.2948366176103718</v>
      </c>
      <c r="N30" s="15">
        <v>26203110</v>
      </c>
      <c r="O30" s="14">
        <f t="shared" ref="O30" si="78">N30/N$9*100</f>
        <v>9.9649945430636606</v>
      </c>
      <c r="P30" s="15">
        <v>27051043</v>
      </c>
      <c r="Q30" s="14">
        <f t="shared" ref="Q30" si="79">P30/P$9*100</f>
        <v>10.76216774197265</v>
      </c>
      <c r="R30" s="16">
        <f t="shared" si="11"/>
        <v>-3.1345667521950986</v>
      </c>
    </row>
    <row r="31" spans="2:18">
      <c r="B31" s="28" t="s">
        <v>66</v>
      </c>
      <c r="C31" s="17" t="s">
        <v>39</v>
      </c>
      <c r="D31" s="29">
        <v>105</v>
      </c>
      <c r="E31" s="30">
        <f t="shared" si="0"/>
        <v>4.5672031317964334</v>
      </c>
      <c r="F31" s="15">
        <v>126</v>
      </c>
      <c r="G31" s="14">
        <f t="shared" si="0"/>
        <v>4.8036599313762869</v>
      </c>
      <c r="H31" s="16">
        <f t="shared" si="5"/>
        <v>-16.666666666666657</v>
      </c>
      <c r="I31" s="15">
        <v>6757</v>
      </c>
      <c r="J31" s="14">
        <f t="shared" ref="J31" si="80">I31/I$9*100</f>
        <v>10.575658924434984</v>
      </c>
      <c r="K31" s="15">
        <v>6673</v>
      </c>
      <c r="L31" s="14">
        <f t="shared" ref="L31" si="81">K31/K$9*100</f>
        <v>10.616836109652681</v>
      </c>
      <c r="M31" s="16">
        <f t="shared" si="8"/>
        <v>1.2588041360707365</v>
      </c>
      <c r="N31" s="15">
        <v>17289972</v>
      </c>
      <c r="O31" s="14">
        <f t="shared" ref="O31" si="82">N31/N$9*100</f>
        <v>6.5753445537466151</v>
      </c>
      <c r="P31" s="15">
        <v>22419136</v>
      </c>
      <c r="Q31" s="14">
        <f t="shared" ref="Q31" si="83">P31/P$9*100</f>
        <v>8.9193789038780409</v>
      </c>
      <c r="R31" s="16">
        <f t="shared" si="11"/>
        <v>-22.878508788206645</v>
      </c>
    </row>
    <row r="32" spans="2:18">
      <c r="B32" s="28" t="s">
        <v>67</v>
      </c>
      <c r="C32" s="17" t="s">
        <v>40</v>
      </c>
      <c r="D32" s="29">
        <v>2</v>
      </c>
      <c r="E32" s="30">
        <f t="shared" si="0"/>
        <v>8.6994345367551115E-2</v>
      </c>
      <c r="F32" s="15">
        <v>2</v>
      </c>
      <c r="G32" s="14">
        <f t="shared" si="0"/>
        <v>7.624857033930614E-2</v>
      </c>
      <c r="H32" s="16">
        <f t="shared" si="5"/>
        <v>0</v>
      </c>
      <c r="I32" s="15">
        <v>234</v>
      </c>
      <c r="J32" s="14">
        <f t="shared" ref="J32" si="84">I32/I$9*100</f>
        <v>0.36624303512176798</v>
      </c>
      <c r="K32" s="15">
        <v>43</v>
      </c>
      <c r="L32" s="14">
        <f t="shared" ref="L32" si="85">K32/K$9*100</f>
        <v>6.8413599987271895E-2</v>
      </c>
      <c r="M32" s="16">
        <f t="shared" si="8"/>
        <v>444.18604651162786</v>
      </c>
      <c r="N32" s="18" t="s">
        <v>43</v>
      </c>
      <c r="O32" s="18" t="s">
        <v>43</v>
      </c>
      <c r="P32" s="18" t="s">
        <v>43</v>
      </c>
      <c r="Q32" s="18" t="s">
        <v>43</v>
      </c>
      <c r="R32" s="19" t="s">
        <v>43</v>
      </c>
    </row>
    <row r="33" spans="1:18">
      <c r="B33" s="28" t="s">
        <v>68</v>
      </c>
      <c r="C33" s="17" t="s">
        <v>41</v>
      </c>
      <c r="D33" s="29">
        <v>27</v>
      </c>
      <c r="E33" s="30">
        <f t="shared" si="0"/>
        <v>1.17442366246194</v>
      </c>
      <c r="F33" s="15">
        <v>29</v>
      </c>
      <c r="G33" s="14">
        <f t="shared" si="0"/>
        <v>1.1056042699199389</v>
      </c>
      <c r="H33" s="16">
        <f t="shared" si="5"/>
        <v>-6.8965517241379359</v>
      </c>
      <c r="I33" s="15">
        <v>3144</v>
      </c>
      <c r="J33" s="14">
        <f t="shared" ref="J33" si="86">I33/I$9*100</f>
        <v>4.9208038565078569</v>
      </c>
      <c r="K33" s="15">
        <v>2757</v>
      </c>
      <c r="L33" s="14">
        <f t="shared" ref="L33" si="87">K33/K$9*100</f>
        <v>4.3864254689513622</v>
      </c>
      <c r="M33" s="16">
        <f t="shared" si="8"/>
        <v>14.036996735582164</v>
      </c>
      <c r="N33" s="15">
        <v>11490787</v>
      </c>
      <c r="O33" s="14">
        <f t="shared" ref="O33" si="88">N33/N$9*100</f>
        <v>4.3699251634827636</v>
      </c>
      <c r="P33" s="15">
        <v>12357731</v>
      </c>
      <c r="Q33" s="14">
        <f t="shared" ref="Q33" si="89">P33/P$9*100</f>
        <v>4.9164822935727628</v>
      </c>
      <c r="R33" s="16">
        <f t="shared" si="11"/>
        <v>-7.0153978914090231</v>
      </c>
    </row>
    <row r="34" spans="1:18">
      <c r="B34" s="28" t="s">
        <v>69</v>
      </c>
      <c r="C34" s="17" t="s">
        <v>42</v>
      </c>
      <c r="D34" s="29">
        <v>127</v>
      </c>
      <c r="E34" s="30">
        <f t="shared" si="0"/>
        <v>5.5241409308394953</v>
      </c>
      <c r="F34" s="15">
        <v>154</v>
      </c>
      <c r="G34" s="14">
        <f t="shared" si="0"/>
        <v>5.8711399161265732</v>
      </c>
      <c r="H34" s="16">
        <f t="shared" si="5"/>
        <v>-17.532467532467535</v>
      </c>
      <c r="I34" s="15">
        <v>1930</v>
      </c>
      <c r="J34" s="14">
        <f t="shared" ref="J34" si="90">I34/I$9*100</f>
        <v>3.0207224691667189</v>
      </c>
      <c r="K34" s="15">
        <v>1945</v>
      </c>
      <c r="L34" s="14">
        <f t="shared" ref="L34" si="91">K34/K$9*100</f>
        <v>3.0945221389591588</v>
      </c>
      <c r="M34" s="16">
        <f t="shared" si="8"/>
        <v>-0.7712082262210771</v>
      </c>
      <c r="N34" s="15">
        <v>3928247</v>
      </c>
      <c r="O34" s="14">
        <f t="shared" ref="O34" si="92">N34/N$9*100</f>
        <v>1.4939051096914142</v>
      </c>
      <c r="P34" s="15">
        <v>3084617</v>
      </c>
      <c r="Q34" s="14">
        <f t="shared" ref="Q34" si="93">P34/P$9*100</f>
        <v>1.2272046432272667</v>
      </c>
      <c r="R34" s="16">
        <f t="shared" si="11"/>
        <v>27.349586674780042</v>
      </c>
    </row>
    <row r="35" spans="1:18">
      <c r="B35" s="21"/>
      <c r="C35" s="21"/>
      <c r="D35" s="13"/>
      <c r="E35" s="14"/>
      <c r="F35" s="15"/>
      <c r="G35" s="14"/>
      <c r="H35" s="14"/>
      <c r="I35" s="15"/>
      <c r="J35" s="14"/>
      <c r="K35" s="15"/>
      <c r="L35" s="14"/>
      <c r="M35" s="16"/>
      <c r="N35" s="15"/>
      <c r="O35" s="14"/>
      <c r="P35" s="15"/>
      <c r="Q35" s="14"/>
      <c r="R35" s="16"/>
    </row>
    <row r="36" spans="1:18" s="2" customFormat="1">
      <c r="B36" s="7" t="s">
        <v>16</v>
      </c>
      <c r="C36" s="7"/>
      <c r="D36" s="3"/>
      <c r="E36" s="4"/>
      <c r="F36" s="5"/>
      <c r="G36" s="4"/>
      <c r="H36" s="4"/>
      <c r="I36" s="5"/>
      <c r="J36" s="4"/>
      <c r="K36" s="5"/>
      <c r="L36" s="4"/>
      <c r="M36" s="6"/>
      <c r="N36" s="5"/>
      <c r="O36" s="4"/>
      <c r="P36" s="5"/>
      <c r="Q36" s="4"/>
      <c r="R36" s="6"/>
    </row>
    <row r="37" spans="1:18">
      <c r="C37" s="9" t="s">
        <v>5</v>
      </c>
      <c r="D37" s="13">
        <v>113</v>
      </c>
      <c r="E37" s="14">
        <f>D37/D$9*100</f>
        <v>4.9151805132666375</v>
      </c>
      <c r="F37" s="15">
        <v>141</v>
      </c>
      <c r="G37" s="14">
        <f>F37/F$9*100</f>
        <v>5.3755242089210826</v>
      </c>
      <c r="H37" s="16">
        <f t="shared" ref="H37:H47" si="94">D37/F37*100-100</f>
        <v>-19.858156028368796</v>
      </c>
      <c r="I37" s="15">
        <v>1301</v>
      </c>
      <c r="J37" s="14">
        <f>I37/I$9*100</f>
        <v>2.0362486696300008</v>
      </c>
      <c r="K37" s="15">
        <v>1287</v>
      </c>
      <c r="L37" s="14">
        <f>K37/K$9*100</f>
        <v>2.0476349577585795</v>
      </c>
      <c r="M37" s="16">
        <f t="shared" si="8"/>
        <v>1.0878010878010826</v>
      </c>
      <c r="N37" s="15">
        <v>2439912</v>
      </c>
      <c r="O37" s="14">
        <f>N37/N$9*100</f>
        <v>0.92789404637676742</v>
      </c>
      <c r="P37" s="15">
        <v>2206797</v>
      </c>
      <c r="Q37" s="14">
        <f>P37/P$9*100</f>
        <v>0.87796686754303777</v>
      </c>
      <c r="R37" s="16">
        <f>N37/P37*100-100</f>
        <v>10.563499950380574</v>
      </c>
    </row>
    <row r="38" spans="1:18">
      <c r="C38" s="9" t="s">
        <v>6</v>
      </c>
      <c r="D38" s="13">
        <v>203</v>
      </c>
      <c r="E38" s="14">
        <f t="shared" ref="E38:G47" si="95">D38/D$9*100</f>
        <v>8.8299260548064371</v>
      </c>
      <c r="F38" s="15">
        <v>251</v>
      </c>
      <c r="G38" s="14">
        <f t="shared" si="95"/>
        <v>9.5691955775829207</v>
      </c>
      <c r="H38" s="16">
        <f t="shared" si="94"/>
        <v>-19.123505976095629</v>
      </c>
      <c r="I38" s="15">
        <v>2521</v>
      </c>
      <c r="J38" s="14">
        <f t="shared" ref="J38" si="96">I38/I$9*100</f>
        <v>3.945720904025543</v>
      </c>
      <c r="K38" s="15">
        <v>2710</v>
      </c>
      <c r="L38" s="14">
        <f t="shared" ref="L38" si="97">K38/K$9*100</f>
        <v>4.3116478131513221</v>
      </c>
      <c r="M38" s="16">
        <f t="shared" si="8"/>
        <v>-6.9741697416974233</v>
      </c>
      <c r="N38" s="15">
        <v>3409100</v>
      </c>
      <c r="O38" s="14">
        <f t="shared" ref="O38" si="98">N38/N$9*100</f>
        <v>1.2964744603506348</v>
      </c>
      <c r="P38" s="15">
        <v>3745713</v>
      </c>
      <c r="Q38" s="14">
        <f t="shared" ref="Q38" si="99">P38/P$9*100</f>
        <v>1.4902194942829969</v>
      </c>
      <c r="R38" s="16">
        <f t="shared" si="11"/>
        <v>-8.9866201708459812</v>
      </c>
    </row>
    <row r="39" spans="1:18">
      <c r="C39" s="9" t="s">
        <v>7</v>
      </c>
      <c r="D39" s="13">
        <v>110</v>
      </c>
      <c r="E39" s="14">
        <f t="shared" si="95"/>
        <v>4.7846889952153111</v>
      </c>
      <c r="F39" s="15">
        <v>113</v>
      </c>
      <c r="G39" s="14">
        <f t="shared" si="95"/>
        <v>4.3080442241707972</v>
      </c>
      <c r="H39" s="16">
        <f t="shared" si="94"/>
        <v>-2.6548672566371749</v>
      </c>
      <c r="I39" s="15">
        <v>1857</v>
      </c>
      <c r="J39" s="14">
        <f t="shared" ref="J39" si="100">I39/I$9*100</f>
        <v>2.9064671633381329</v>
      </c>
      <c r="K39" s="15">
        <v>1404</v>
      </c>
      <c r="L39" s="14">
        <f t="shared" ref="L39" si="101">K39/K$9*100</f>
        <v>2.2337835902820866</v>
      </c>
      <c r="M39" s="16">
        <f t="shared" si="8"/>
        <v>32.264957264957275</v>
      </c>
      <c r="N39" s="15">
        <v>2348004</v>
      </c>
      <c r="O39" s="14">
        <f t="shared" ref="O39" si="102">N39/N$9*100</f>
        <v>0.89294160300405734</v>
      </c>
      <c r="P39" s="15">
        <v>1925885</v>
      </c>
      <c r="Q39" s="14">
        <f t="shared" ref="Q39" si="103">P39/P$9*100</f>
        <v>0.76620695999592325</v>
      </c>
      <c r="R39" s="16">
        <f t="shared" si="11"/>
        <v>21.918183069082531</v>
      </c>
    </row>
    <row r="40" spans="1:18">
      <c r="C40" s="9" t="s">
        <v>8</v>
      </c>
      <c r="D40" s="13">
        <v>221</v>
      </c>
      <c r="E40" s="14">
        <f t="shared" si="95"/>
        <v>9.6128751631143974</v>
      </c>
      <c r="F40" s="15">
        <v>270</v>
      </c>
      <c r="G40" s="14">
        <f t="shared" si="95"/>
        <v>10.293556995806329</v>
      </c>
      <c r="H40" s="16">
        <f t="shared" si="94"/>
        <v>-18.148148148148152</v>
      </c>
      <c r="I40" s="15">
        <v>7536</v>
      </c>
      <c r="J40" s="14">
        <f t="shared" ref="J40" si="104">I40/I$9*100</f>
        <v>11.794903900331811</v>
      </c>
      <c r="K40" s="15">
        <v>7562</v>
      </c>
      <c r="L40" s="14">
        <f t="shared" ref="L40" si="105">K40/K$9*100</f>
        <v>12.031247514040698</v>
      </c>
      <c r="M40" s="16">
        <f t="shared" si="8"/>
        <v>-0.34382438508330893</v>
      </c>
      <c r="N40" s="15">
        <v>30200343</v>
      </c>
      <c r="O40" s="14">
        <f t="shared" ref="O40" si="106">N40/N$9*100</f>
        <v>11.485134901683455</v>
      </c>
      <c r="P40" s="15">
        <v>27722695</v>
      </c>
      <c r="Q40" s="14">
        <f t="shared" ref="Q40" si="107">P40/P$9*100</f>
        <v>11.029382262619098</v>
      </c>
      <c r="R40" s="16">
        <f t="shared" si="11"/>
        <v>8.9372551983131387</v>
      </c>
    </row>
    <row r="41" spans="1:18">
      <c r="C41" s="9" t="s">
        <v>9</v>
      </c>
      <c r="D41" s="13">
        <v>79</v>
      </c>
      <c r="E41" s="14">
        <f t="shared" si="95"/>
        <v>3.4362766420182691</v>
      </c>
      <c r="F41" s="15">
        <v>82</v>
      </c>
      <c r="G41" s="14">
        <f t="shared" si="95"/>
        <v>3.1261913839115514</v>
      </c>
      <c r="H41" s="16">
        <f t="shared" si="94"/>
        <v>-3.6585365853658516</v>
      </c>
      <c r="I41" s="15">
        <v>1364</v>
      </c>
      <c r="J41" s="14">
        <f t="shared" ref="J41" si="108">I41/I$9*100</f>
        <v>2.1348525637012457</v>
      </c>
      <c r="K41" s="15">
        <v>1317</v>
      </c>
      <c r="L41" s="14">
        <f t="shared" ref="L41" si="109">K41/K$9*100</f>
        <v>2.0953653763543505</v>
      </c>
      <c r="M41" s="16">
        <f t="shared" si="8"/>
        <v>3.5687167805618714</v>
      </c>
      <c r="N41" s="15">
        <v>3455099</v>
      </c>
      <c r="O41" s="14">
        <f t="shared" ref="O41" si="110">N41/N$9*100</f>
        <v>1.3139677954542306</v>
      </c>
      <c r="P41" s="15">
        <v>3021643</v>
      </c>
      <c r="Q41" s="14">
        <f t="shared" ref="Q41" si="111">P41/P$9*100</f>
        <v>1.2021506461823845</v>
      </c>
      <c r="R41" s="16">
        <f t="shared" si="11"/>
        <v>14.345043408503244</v>
      </c>
    </row>
    <row r="42" spans="1:18">
      <c r="C42" s="9" t="s">
        <v>10</v>
      </c>
      <c r="D42" s="13">
        <v>148</v>
      </c>
      <c r="E42" s="14">
        <f t="shared" si="95"/>
        <v>6.437581557198782</v>
      </c>
      <c r="F42" s="15">
        <v>174</v>
      </c>
      <c r="G42" s="14">
        <f t="shared" si="95"/>
        <v>6.6336256195196341</v>
      </c>
      <c r="H42" s="16">
        <f t="shared" si="94"/>
        <v>-14.942528735632195</v>
      </c>
      <c r="I42" s="15">
        <v>3888</v>
      </c>
      <c r="J42" s="14">
        <f t="shared" ref="J42" si="112">I42/I$9*100</f>
        <v>6.0852688912539916</v>
      </c>
      <c r="K42" s="15">
        <v>3724</v>
      </c>
      <c r="L42" s="14">
        <f t="shared" ref="L42" si="113">K42/K$9*100</f>
        <v>5.9249359616883837</v>
      </c>
      <c r="M42" s="16">
        <f t="shared" si="8"/>
        <v>4.4038668098818476</v>
      </c>
      <c r="N42" s="15">
        <v>8413317</v>
      </c>
      <c r="O42" s="14">
        <f t="shared" ref="O42" si="114">N42/N$9*100</f>
        <v>3.1995689822339681</v>
      </c>
      <c r="P42" s="15">
        <v>7666338</v>
      </c>
      <c r="Q42" s="14">
        <f t="shared" ref="Q42" si="115">P42/P$9*100</f>
        <v>3.050027147665217</v>
      </c>
      <c r="R42" s="16">
        <f t="shared" si="11"/>
        <v>9.7436220526671207</v>
      </c>
    </row>
    <row r="43" spans="1:18">
      <c r="C43" s="9" t="s">
        <v>11</v>
      </c>
      <c r="D43" s="13">
        <v>170</v>
      </c>
      <c r="E43" s="14">
        <f t="shared" si="95"/>
        <v>7.3945193562418439</v>
      </c>
      <c r="F43" s="15">
        <v>197</v>
      </c>
      <c r="G43" s="14">
        <f t="shared" si="95"/>
        <v>7.5104841784216543</v>
      </c>
      <c r="H43" s="16">
        <f t="shared" si="94"/>
        <v>-13.705583756345177</v>
      </c>
      <c r="I43" s="15">
        <v>2540</v>
      </c>
      <c r="J43" s="14">
        <f t="shared" ref="J43" si="116">I43/I$9*100</f>
        <v>3.97545858636449</v>
      </c>
      <c r="K43" s="15">
        <v>2519</v>
      </c>
      <c r="L43" s="14">
        <f t="shared" ref="L43" si="117">K43/K$9*100</f>
        <v>4.0077641480915789</v>
      </c>
      <c r="M43" s="16">
        <f t="shared" si="8"/>
        <v>0.83366415244144321</v>
      </c>
      <c r="N43" s="15">
        <v>4713569</v>
      </c>
      <c r="O43" s="14">
        <f t="shared" ref="O43" si="118">N43/N$9*100</f>
        <v>1.7925616220118159</v>
      </c>
      <c r="P43" s="15">
        <v>4907804</v>
      </c>
      <c r="Q43" s="14">
        <f t="shared" ref="Q43" si="119">P43/P$9*100</f>
        <v>1.9525535445241184</v>
      </c>
      <c r="R43" s="16">
        <f t="shared" si="11"/>
        <v>-3.9576763864245521</v>
      </c>
    </row>
    <row r="44" spans="1:18">
      <c r="C44" s="9" t="s">
        <v>12</v>
      </c>
      <c r="D44" s="13">
        <v>534</v>
      </c>
      <c r="E44" s="14">
        <f t="shared" si="95"/>
        <v>23.227490213136146</v>
      </c>
      <c r="F44" s="15">
        <v>570</v>
      </c>
      <c r="G44" s="14">
        <f t="shared" si="95"/>
        <v>21.730842546702249</v>
      </c>
      <c r="H44" s="16">
        <f t="shared" si="94"/>
        <v>-6.3157894736842053</v>
      </c>
      <c r="I44" s="15">
        <v>18570</v>
      </c>
      <c r="J44" s="14">
        <f t="shared" ref="J44" si="120">I44/I$9*100</f>
        <v>29.064671633381334</v>
      </c>
      <c r="K44" s="15">
        <v>17221</v>
      </c>
      <c r="L44" s="14">
        <f t="shared" ref="L44" si="121">K44/K$9*100</f>
        <v>27.398851287925797</v>
      </c>
      <c r="M44" s="16">
        <f t="shared" si="8"/>
        <v>7.8334591487137857</v>
      </c>
      <c r="N44" s="15">
        <v>46456941</v>
      </c>
      <c r="O44" s="14">
        <f t="shared" ref="O44" si="122">N44/N$9*100</f>
        <v>17.667489223700176</v>
      </c>
      <c r="P44" s="15">
        <v>49833461</v>
      </c>
      <c r="Q44" s="14">
        <f t="shared" ref="Q44" si="123">P44/P$9*100</f>
        <v>19.826077184715285</v>
      </c>
      <c r="R44" s="16">
        <f t="shared" si="11"/>
        <v>-6.7756080598134645</v>
      </c>
    </row>
    <row r="45" spans="1:18">
      <c r="C45" s="9" t="s">
        <v>13</v>
      </c>
      <c r="D45" s="13">
        <v>288</v>
      </c>
      <c r="E45" s="14">
        <f t="shared" si="95"/>
        <v>12.527185732927359</v>
      </c>
      <c r="F45" s="15">
        <v>331</v>
      </c>
      <c r="G45" s="14">
        <f t="shared" si="95"/>
        <v>12.619138391155166</v>
      </c>
      <c r="H45" s="16">
        <f t="shared" si="94"/>
        <v>-12.990936555891238</v>
      </c>
      <c r="I45" s="15">
        <v>11461</v>
      </c>
      <c r="J45" s="14">
        <f t="shared" ref="J45" si="124">I45/I$9*100</f>
        <v>17.938083015087962</v>
      </c>
      <c r="K45" s="15">
        <v>11841</v>
      </c>
      <c r="L45" s="14">
        <f t="shared" ref="L45" si="125">K45/K$9*100</f>
        <v>18.839196219750846</v>
      </c>
      <c r="M45" s="16">
        <f t="shared" si="8"/>
        <v>-3.2091884131407795</v>
      </c>
      <c r="N45" s="15">
        <v>43285016</v>
      </c>
      <c r="O45" s="14">
        <f t="shared" ref="O45" si="126">N45/N$9*100</f>
        <v>16.461211979662842</v>
      </c>
      <c r="P45" s="15">
        <v>46043046</v>
      </c>
      <c r="Q45" s="14">
        <f t="shared" ref="Q45" si="127">P45/P$9*100</f>
        <v>18.318073147987782</v>
      </c>
      <c r="R45" s="16">
        <f t="shared" si="11"/>
        <v>-5.9901119487186065</v>
      </c>
    </row>
    <row r="46" spans="1:18">
      <c r="C46" s="9" t="s">
        <v>14</v>
      </c>
      <c r="D46" s="13">
        <v>76</v>
      </c>
      <c r="E46" s="14">
        <f t="shared" si="95"/>
        <v>3.3057851239669422</v>
      </c>
      <c r="F46" s="15">
        <v>93</v>
      </c>
      <c r="G46" s="14">
        <f t="shared" si="95"/>
        <v>3.5455585207777354</v>
      </c>
      <c r="H46" s="16">
        <f t="shared" si="94"/>
        <v>-18.27956989247312</v>
      </c>
      <c r="I46" s="15">
        <v>1103</v>
      </c>
      <c r="J46" s="14">
        <f t="shared" ref="J46" si="128">I46/I$9*100</f>
        <v>1.7263507168346583</v>
      </c>
      <c r="K46" s="15">
        <v>1111</v>
      </c>
      <c r="L46" s="14">
        <f t="shared" ref="L46" si="129">K46/K$9*100</f>
        <v>1.7676165019967227</v>
      </c>
      <c r="M46" s="16">
        <f t="shared" si="8"/>
        <v>-0.72007200720072717</v>
      </c>
      <c r="N46" s="15">
        <v>1235898</v>
      </c>
      <c r="O46" s="14">
        <f t="shared" ref="O46" si="130">N46/N$9*100</f>
        <v>0.47000973646957522</v>
      </c>
      <c r="P46" s="15">
        <v>1228913</v>
      </c>
      <c r="Q46" s="14">
        <f t="shared" ref="Q46" si="131">P46/P$9*100</f>
        <v>0.48891896132399904</v>
      </c>
      <c r="R46" s="16">
        <f t="shared" si="11"/>
        <v>0.5683884864103419</v>
      </c>
    </row>
    <row r="47" spans="1:18">
      <c r="C47" s="9" t="s">
        <v>15</v>
      </c>
      <c r="D47" s="13">
        <v>357</v>
      </c>
      <c r="E47" s="14">
        <f t="shared" si="95"/>
        <v>15.528490648107873</v>
      </c>
      <c r="F47" s="15">
        <v>401</v>
      </c>
      <c r="G47" s="14">
        <f t="shared" si="95"/>
        <v>15.28783835303088</v>
      </c>
      <c r="H47" s="16">
        <f t="shared" si="94"/>
        <v>-10.97256857855362</v>
      </c>
      <c r="I47" s="15">
        <v>11751</v>
      </c>
      <c r="J47" s="14">
        <f t="shared" ref="J47" si="132">I47/I$9*100</f>
        <v>18.391973956050837</v>
      </c>
      <c r="K47" s="15">
        <v>12157</v>
      </c>
      <c r="L47" s="14">
        <f t="shared" ref="L47" si="133">K47/K$9*100</f>
        <v>19.341956628959636</v>
      </c>
      <c r="M47" s="16">
        <f t="shared" si="8"/>
        <v>-3.3396397137451714</v>
      </c>
      <c r="N47" s="15">
        <v>116994375</v>
      </c>
      <c r="O47" s="14">
        <f t="shared" ref="O47" si="134">N47/N$9*100</f>
        <v>44.492745649052473</v>
      </c>
      <c r="P47" s="15">
        <v>103050812</v>
      </c>
      <c r="Q47" s="14">
        <f t="shared" ref="Q47" si="135">P47/P$9*100</f>
        <v>40.998423783160156</v>
      </c>
      <c r="R47" s="16">
        <f t="shared" si="11"/>
        <v>13.530764803677627</v>
      </c>
    </row>
    <row r="48" spans="1:18">
      <c r="A48" s="22"/>
      <c r="B48" s="22"/>
      <c r="C48" s="23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</row>
    <row r="49" spans="1:18">
      <c r="A49" s="21"/>
      <c r="B49" s="21"/>
      <c r="C49" s="21"/>
      <c r="D49" s="26"/>
      <c r="E49" s="21"/>
      <c r="F49" s="21"/>
      <c r="G49" s="21"/>
      <c r="H49" s="21"/>
      <c r="J49" s="21"/>
      <c r="K49" s="21"/>
      <c r="L49" s="21"/>
      <c r="M49" s="21"/>
      <c r="N49" s="21"/>
      <c r="O49" s="21"/>
      <c r="P49" s="21"/>
      <c r="Q49" s="21"/>
      <c r="R49" s="21"/>
    </row>
    <row r="51" spans="1:18">
      <c r="D51" s="33"/>
      <c r="F51" s="33"/>
      <c r="I51" s="33"/>
      <c r="K51" s="33"/>
      <c r="N51" s="33"/>
      <c r="P51" s="33"/>
    </row>
    <row r="52" spans="1:18">
      <c r="D52" s="33"/>
      <c r="F52" s="33"/>
      <c r="I52" s="33"/>
      <c r="K52" s="33"/>
      <c r="N52" s="33"/>
      <c r="P52" s="33"/>
    </row>
  </sheetData>
  <mergeCells count="13">
    <mergeCell ref="N6:O6"/>
    <mergeCell ref="P6:Q6"/>
    <mergeCell ref="R6:R7"/>
    <mergeCell ref="A5:C7"/>
    <mergeCell ref="D5:H5"/>
    <mergeCell ref="I5:M5"/>
    <mergeCell ref="N5:R5"/>
    <mergeCell ref="D6:E6"/>
    <mergeCell ref="F6:G6"/>
    <mergeCell ref="H6:H7"/>
    <mergeCell ref="I6:J6"/>
    <mergeCell ref="K6:L6"/>
    <mergeCell ref="M6:M7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4" orientation="landscape" r:id="rId1"/>
  <headerFooter alignWithMargins="0"/>
  <ignoredErrors>
    <ignoredError sqref="B11:B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2019-03-11T04:08:58Z</cp:lastPrinted>
  <dcterms:created xsi:type="dcterms:W3CDTF">2007-03-20T09:42:13Z</dcterms:created>
  <dcterms:modified xsi:type="dcterms:W3CDTF">2019-03-11T06:38:04Z</dcterms:modified>
</cp:coreProperties>
</file>